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D\Favorites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I35" i="1"/>
  <c r="I36" i="1"/>
  <c r="I75" i="1"/>
  <c r="G75" i="1"/>
  <c r="G8" i="1"/>
  <c r="M36" i="1" l="1"/>
  <c r="M75" i="1"/>
  <c r="I9" i="1"/>
  <c r="M9" i="1"/>
  <c r="M73" i="1"/>
  <c r="I73" i="1"/>
  <c r="M22" i="1"/>
  <c r="I22" i="1"/>
  <c r="I82" i="1"/>
  <c r="M82" i="1"/>
  <c r="M68" i="1"/>
  <c r="I68" i="1"/>
  <c r="I78" i="1"/>
  <c r="M78" i="1"/>
  <c r="I81" i="1"/>
  <c r="M81" i="1"/>
  <c r="I45" i="1"/>
  <c r="M45" i="1"/>
  <c r="I47" i="1"/>
  <c r="M47" i="1"/>
  <c r="I17" i="1"/>
  <c r="M17" i="1"/>
  <c r="M26" i="1"/>
  <c r="I26" i="1"/>
  <c r="I49" i="1"/>
  <c r="M49" i="1"/>
  <c r="M33" i="1"/>
  <c r="I33" i="1"/>
  <c r="I64" i="1"/>
  <c r="M64" i="1"/>
  <c r="M43" i="1"/>
  <c r="I43" i="1"/>
  <c r="I23" i="1"/>
  <c r="M23" i="1"/>
  <c r="M42" i="1"/>
  <c r="I42" i="1"/>
  <c r="M40" i="1"/>
  <c r="I40" i="1"/>
  <c r="I27" i="1"/>
  <c r="M27" i="1"/>
  <c r="I31" i="1"/>
  <c r="M31" i="1"/>
  <c r="I58" i="1"/>
  <c r="M58" i="1"/>
  <c r="G33" i="1"/>
  <c r="I14" i="1"/>
  <c r="M14" i="1"/>
  <c r="G68" i="1"/>
  <c r="M10" i="1"/>
  <c r="I10" i="1"/>
  <c r="M57" i="1"/>
  <c r="I57" i="1"/>
  <c r="M71" i="1"/>
  <c r="I71" i="1"/>
  <c r="I74" i="1"/>
  <c r="M74" i="1"/>
  <c r="I41" i="1"/>
  <c r="M41" i="1"/>
  <c r="I54" i="1"/>
  <c r="M54" i="1"/>
  <c r="I66" i="1"/>
  <c r="M66" i="1"/>
  <c r="M79" i="1"/>
  <c r="I79" i="1"/>
  <c r="I28" i="1"/>
  <c r="M28" i="1"/>
  <c r="M29" i="1"/>
  <c r="I29" i="1"/>
  <c r="I18" i="1"/>
  <c r="M18" i="1"/>
  <c r="M62" i="1"/>
  <c r="I62" i="1"/>
  <c r="I21" i="1"/>
  <c r="M21" i="1"/>
  <c r="M63" i="1"/>
  <c r="I63" i="1"/>
  <c r="M69" i="1"/>
  <c r="I69" i="1"/>
  <c r="M80" i="1"/>
  <c r="I80" i="1"/>
  <c r="M77" i="1"/>
  <c r="I77" i="1"/>
  <c r="I12" i="1"/>
  <c r="M12" i="1"/>
  <c r="I15" i="1"/>
  <c r="M15" i="1"/>
  <c r="M55" i="1"/>
  <c r="I55" i="1"/>
  <c r="M76" i="1"/>
  <c r="I76" i="1"/>
  <c r="I38" i="1"/>
  <c r="M38" i="1"/>
  <c r="M8" i="1"/>
  <c r="I8" i="1"/>
  <c r="M52" i="1"/>
  <c r="I52" i="1"/>
  <c r="M46" i="1"/>
  <c r="I46" i="1"/>
  <c r="I37" i="1"/>
  <c r="M37" i="1"/>
  <c r="M48" i="1"/>
  <c r="I48" i="1"/>
  <c r="I70" i="1"/>
  <c r="M70" i="1"/>
  <c r="I19" i="1"/>
  <c r="M19" i="1"/>
  <c r="I84" i="1"/>
  <c r="M84" i="1"/>
  <c r="I44" i="1"/>
  <c r="M44" i="1"/>
  <c r="M34" i="1"/>
  <c r="I34" i="1"/>
  <c r="M56" i="1"/>
  <c r="I56" i="1"/>
  <c r="G56" i="1"/>
  <c r="M25" i="1"/>
  <c r="I25" i="1"/>
  <c r="G22" i="1"/>
  <c r="G34" i="1"/>
  <c r="I72" i="1"/>
  <c r="M72" i="1"/>
  <c r="M51" i="1"/>
  <c r="I51" i="1"/>
  <c r="G51" i="1"/>
  <c r="G9" i="1"/>
  <c r="G73" i="1"/>
  <c r="G41" i="1"/>
  <c r="M32" i="1"/>
  <c r="I32" i="1"/>
  <c r="G79" i="1"/>
  <c r="I83" i="1"/>
  <c r="M83" i="1"/>
  <c r="M60" i="1"/>
  <c r="G60" i="1"/>
  <c r="I60" i="1"/>
  <c r="I59" i="1"/>
  <c r="G59" i="1"/>
  <c r="M59" i="1"/>
  <c r="I39" i="1"/>
  <c r="M39" i="1"/>
  <c r="G39" i="1"/>
  <c r="G42" i="1"/>
  <c r="G26" i="1"/>
  <c r="M50" i="1"/>
  <c r="G50" i="1"/>
  <c r="I50" i="1"/>
  <c r="G81" i="1"/>
  <c r="M67" i="1"/>
  <c r="I67" i="1"/>
  <c r="G67" i="1"/>
  <c r="G77" i="1"/>
  <c r="M53" i="1"/>
  <c r="G53" i="1"/>
  <c r="I53" i="1"/>
  <c r="M11" i="1"/>
  <c r="G11" i="1"/>
  <c r="I11" i="1"/>
  <c r="G83" i="1"/>
  <c r="G76" i="1"/>
  <c r="I16" i="1"/>
  <c r="M16" i="1"/>
  <c r="M30" i="1"/>
  <c r="I30" i="1"/>
  <c r="G70" i="1"/>
  <c r="G49" i="1"/>
  <c r="G19" i="1"/>
  <c r="G27" i="1"/>
  <c r="M61" i="1"/>
  <c r="I61" i="1"/>
  <c r="G82" i="1"/>
  <c r="G74" i="1"/>
  <c r="M65" i="1"/>
  <c r="G65" i="1"/>
  <c r="I65" i="1"/>
  <c r="G18" i="1"/>
  <c r="M24" i="1"/>
  <c r="I24" i="1"/>
  <c r="M20" i="1"/>
  <c r="I20" i="1"/>
  <c r="G10" i="1"/>
  <c r="G35" i="1"/>
  <c r="M35" i="1"/>
  <c r="G28" i="1"/>
  <c r="G43" i="1"/>
  <c r="G12" i="1"/>
  <c r="G58" i="1"/>
  <c r="M13" i="1"/>
  <c r="G13" i="1"/>
  <c r="I13" i="1"/>
  <c r="G37" i="1"/>
  <c r="G62" i="1"/>
  <c r="G64" i="1"/>
  <c r="G16" i="1"/>
  <c r="G61" i="1"/>
  <c r="G57" i="1"/>
  <c r="G29" i="1"/>
  <c r="G69" i="1"/>
  <c r="G40" i="1"/>
  <c r="G80" i="1"/>
  <c r="G23" i="1"/>
  <c r="G47" i="1"/>
  <c r="G14" i="1"/>
  <c r="G21" i="1"/>
  <c r="G52" i="1"/>
  <c r="G48" i="1"/>
  <c r="G20" i="1"/>
  <c r="G17" i="1"/>
  <c r="G46" i="1"/>
  <c r="G78" i="1"/>
  <c r="G54" i="1"/>
  <c r="G63" i="1"/>
  <c r="G25" i="1"/>
  <c r="G30" i="1"/>
  <c r="G45" i="1"/>
  <c r="G38" i="1"/>
  <c r="G24" i="1"/>
  <c r="G71" i="1"/>
  <c r="G66" i="1"/>
  <c r="G15" i="1"/>
  <c r="G55" i="1"/>
  <c r="G32" i="1"/>
  <c r="G31" i="1"/>
  <c r="G72" i="1"/>
  <c r="G84" i="1"/>
  <c r="G44" i="1"/>
</calcChain>
</file>

<file path=xl/sharedStrings.xml><?xml version="1.0" encoding="utf-8"?>
<sst xmlns="http://schemas.openxmlformats.org/spreadsheetml/2006/main" count="326" uniqueCount="144">
  <si>
    <t>NOMBRE DEL MUNICIPIO: ZIRACUARETIRO MICHOACÁN</t>
  </si>
  <si>
    <t>EJERCICIO PRESUPUESTAL:    2024</t>
  </si>
  <si>
    <t>MENSUAL</t>
  </si>
  <si>
    <t>SEXO</t>
  </si>
  <si>
    <t>NÚMERO DE PLAZA</t>
  </si>
  <si>
    <t>PLAZA</t>
  </si>
  <si>
    <t>SUELDO BASE</t>
  </si>
  <si>
    <t>AGUINALDO</t>
  </si>
  <si>
    <t>SUBSIDIO AL EMPLEO</t>
  </si>
  <si>
    <t>IMSS</t>
  </si>
  <si>
    <t>C</t>
  </si>
  <si>
    <t>B</t>
  </si>
  <si>
    <t>I</t>
  </si>
  <si>
    <t>TESORERA MUNICIPAL</t>
  </si>
  <si>
    <t>TERAPISTA</t>
  </si>
  <si>
    <t>AUXILIAR PLAZA</t>
  </si>
  <si>
    <t>SEXO:</t>
  </si>
  <si>
    <t>( M ) MASCULINO</t>
  </si>
  <si>
    <t>( F ) FEMENINO</t>
  </si>
  <si>
    <t>( I ) INDISTINTO</t>
  </si>
  <si>
    <t>TABULADOR DE SUELDOS</t>
  </si>
  <si>
    <t>NOMBRE DEL EMPLEADO</t>
  </si>
  <si>
    <t xml:space="preserve">PUESTO </t>
  </si>
  <si>
    <t>ISR AGUINALDO</t>
  </si>
  <si>
    <t>PRIMA VACACIONAL</t>
  </si>
  <si>
    <t>I. S. R.</t>
  </si>
  <si>
    <t>SUELDO NETO</t>
  </si>
  <si>
    <t xml:space="preserve">JOSE RODRIGUEZ BACA </t>
  </si>
  <si>
    <t>VACANTE</t>
  </si>
  <si>
    <t>INDALECIO DIAZ GUITIERREZ</t>
  </si>
  <si>
    <t>ADRIANA OLIVA   MELGAREJO</t>
  </si>
  <si>
    <t>SECRETARIA UBR</t>
  </si>
  <si>
    <t>ESTEFANIA DURAN LEMUS</t>
  </si>
  <si>
    <t>ANA LETICIA MALDONADO AGUILERA</t>
  </si>
  <si>
    <t>CESAR RODRIGUEZ BACA</t>
  </si>
  <si>
    <t>VICTOR DANIEL JIMENEZ ALVAREZ</t>
  </si>
  <si>
    <t>ARACELI ZARAGOZA HUERTA</t>
  </si>
  <si>
    <t>LEONEL IGNACIO MOLINA DELGADO</t>
  </si>
  <si>
    <t>MIROSLAVA ROMERO RIVERA</t>
  </si>
  <si>
    <t>VICTOR LEONEL ARRIAGA VEGA</t>
  </si>
  <si>
    <t>GABRIELA JACOBO GARCIA</t>
  </si>
  <si>
    <t>RODRIGO MORALES BUCIO</t>
  </si>
  <si>
    <t>IVAN GONZALO VALENCIA RUBIO</t>
  </si>
  <si>
    <t>MÓNICA ARACELI DE LA CRUZ ROCHA</t>
  </si>
  <si>
    <t>FRANCISCO RUBÉN DÍAZ HERNÁNDEZ</t>
  </si>
  <si>
    <t>WENDY YUNUEN SÁNCHEZ LEÓN</t>
  </si>
  <si>
    <t>DENISSE PURECO GARCÍA</t>
  </si>
  <si>
    <t>LUIS MARIO GUTIERREZ MAGALLAN</t>
  </si>
  <si>
    <t>WILBER ARNULFO OCHOA CHAVEZ</t>
  </si>
  <si>
    <t>JESUS RAUL PEÑA HIDALGO</t>
  </si>
  <si>
    <t>ROMEL RENE GARCIA MONROY</t>
  </si>
  <si>
    <t>SECRETARIO MUNICIPAL</t>
  </si>
  <si>
    <t>SUSANA DAVILA LOPEZ</t>
  </si>
  <si>
    <t>PAOLA VIANEY HUANTE MENDOZA</t>
  </si>
  <si>
    <t>CESAR CISNEROS LOPEZ</t>
  </si>
  <si>
    <t>ANA MARIA PLANCARTE ALVAREZ</t>
  </si>
  <si>
    <t>JUAN MANUEL ABURTO HUACUS</t>
  </si>
  <si>
    <t>AFANADORA</t>
  </si>
  <si>
    <t>MARTIN OREGEL APARICIO</t>
  </si>
  <si>
    <t xml:space="preserve">VACANTE </t>
  </si>
  <si>
    <t>MARIA GUADALUPE ZAVALA ESPINO</t>
  </si>
  <si>
    <t>JOSE ALFREDO SOLIS AYALA</t>
  </si>
  <si>
    <t>JOSE MANUEL ZAVALA   ESPINO</t>
  </si>
  <si>
    <t>ATENOGENES RODRIGUEZ SANCHEZ</t>
  </si>
  <si>
    <t>BIBIANA KARINA CONTRERAS FIGUEROA</t>
  </si>
  <si>
    <t>ROLANDO AGUSTIN LOPEZ CHAVEZ</t>
  </si>
  <si>
    <t>AUXILIAR ADMINISTRATIVO</t>
  </si>
  <si>
    <t>JOSE GUADALUPE ESPINOZA CRUZ</t>
  </si>
  <si>
    <t>PORFIRIO VALENTIN VALERIO</t>
  </si>
  <si>
    <t>ETELVINA TALAVERA GARCIA</t>
  </si>
  <si>
    <t>ATENEA SANCHEZ RODRIGUEZ</t>
  </si>
  <si>
    <t>NEFTALI RUBIO ESPINOSA</t>
  </si>
  <si>
    <t>JOSE DE JESUS OREGEL OROPEZA</t>
  </si>
  <si>
    <t>JOSAFAT SEBASTIAN CALDERON</t>
  </si>
  <si>
    <t>ROBERTO PAGUA ALVAREZ</t>
  </si>
  <si>
    <t>MA. OLGA AGUADO ARIAS</t>
  </si>
  <si>
    <t>VICTOR MANUEL GARCIA HERNANDEZ</t>
  </si>
  <si>
    <t>ESTEFANIA HERNANDEZ BEJARANO</t>
  </si>
  <si>
    <t>MARIA GUADALUPE SANCHEZ ARRIAGA</t>
  </si>
  <si>
    <t>MA ELENA RAMIREZ VALENCIA</t>
  </si>
  <si>
    <t>ADRIAN VILLAGOMEZ MORA</t>
  </si>
  <si>
    <t>ADRIANA PEREZ BEJAR</t>
  </si>
  <si>
    <t>LUIS IGNACIO TORRES RODRIGUEZ</t>
  </si>
  <si>
    <t>DOCTOR "A"</t>
  </si>
  <si>
    <t>ITZEL RODRIGUEZ CASTAÑEDA</t>
  </si>
  <si>
    <t>MA. ELVIRA MENDOZA RODRIGUEZ</t>
  </si>
  <si>
    <t>KARLA IVETH HERNANDEZ SORIA</t>
  </si>
  <si>
    <t>ARELI ESTEFANIA HERNANDEZ ZARAGOZA</t>
  </si>
  <si>
    <t>ALONDRA VANESSA RANGEL ZARAGOZA</t>
  </si>
  <si>
    <t>PSICOLOGA</t>
  </si>
  <si>
    <t>LILIANA GONZALEZ ARRIAGA</t>
  </si>
  <si>
    <t>ENCARGADA DE PROGRAMAS</t>
  </si>
  <si>
    <t>PERLA CELESTE MOLINA CORIA</t>
  </si>
  <si>
    <t>RAMON DURAN AVILA</t>
  </si>
  <si>
    <t>GABRIEL FELIPE CAMPOS MEJIA</t>
  </si>
  <si>
    <t>EUFROCINA ANGUIANO DIAZ</t>
  </si>
  <si>
    <t>AUXILIAR DE OBRAS "A"</t>
  </si>
  <si>
    <t>J. JESUS GUERRA PONCE</t>
  </si>
  <si>
    <t>JESUS CHAVEZ BRAVO</t>
  </si>
  <si>
    <t>JESSICA ANAYATZIN RAMIREZ VAZQUEZ</t>
  </si>
  <si>
    <t>EMILIO ORTIZ RAMOS</t>
  </si>
  <si>
    <t>AUXILIAR DE BASURA</t>
  </si>
  <si>
    <t>ENCARGADO DE COMUNICACION</t>
  </si>
  <si>
    <t>SECRETARIA</t>
  </si>
  <si>
    <t>ASESOR JURIDICO</t>
  </si>
  <si>
    <t>AUXILIAR DE TESORERIA "B"</t>
  </si>
  <si>
    <t>AUDITOR ANALITICO</t>
  </si>
  <si>
    <t>UNIDAD DE INVESTIGACION</t>
  </si>
  <si>
    <t>BIBLIOTECARIA</t>
  </si>
  <si>
    <t>MAESTRO DE DANZA</t>
  </si>
  <si>
    <t>PRESIDENTE MUNICIPAL</t>
  </si>
  <si>
    <t>SECRETARIO PARTICULAR</t>
  </si>
  <si>
    <t>ENCARGADA DE TRANSPARENCIA</t>
  </si>
  <si>
    <t>AUXILIAR COMUNICACIÓN SOCIAL</t>
  </si>
  <si>
    <t>SECRETARIA "E"</t>
  </si>
  <si>
    <t>AUXILIAR CONTABLE</t>
  </si>
  <si>
    <t>ENCARGADO DE DESPACHO DE CONTR</t>
  </si>
  <si>
    <t>JEFE DE ARCHIVO MUNICIPAL</t>
  </si>
  <si>
    <t>DIRECTOR DE PLANEACION</t>
  </si>
  <si>
    <t>AUXILIAR OFICIALIA</t>
  </si>
  <si>
    <t>AUXILIAR</t>
  </si>
  <si>
    <t>AUXILIAR DE BIBLIOTECA</t>
  </si>
  <si>
    <t>AUXILIAR DE SERVICIOS</t>
  </si>
  <si>
    <t>RECURSOS HUMANOS Y MATERIALES</t>
  </si>
  <si>
    <t>AUXILIAR DE PARQUES Y JARDINES</t>
  </si>
  <si>
    <t>CHOFER DEL CAMION DE BASURA</t>
  </si>
  <si>
    <t>ELECTRICISTA</t>
  </si>
  <si>
    <t>ENCARGADO DEL CITIRS "A"</t>
  </si>
  <si>
    <t>ENCARGADO DE LA UNIDAD DEPORTI</t>
  </si>
  <si>
    <t>ENCARGADO DE SERVICIOS PUBLICO</t>
  </si>
  <si>
    <t>JEFE DE DEPART. DE CULTURA, TU</t>
  </si>
  <si>
    <t>AUXILIAR MAESTRO DE DANZA</t>
  </si>
  <si>
    <t>DIRECTOR DE DEPORTES</t>
  </si>
  <si>
    <t>ENCARGADO DEL DEPT. DE DIVERSI</t>
  </si>
  <si>
    <t>DENTISTA</t>
  </si>
  <si>
    <t>AUXILIAR DIF</t>
  </si>
  <si>
    <t>AUXILIAR GENERAL</t>
  </si>
  <si>
    <t>COORDIDADORA DEL DIF</t>
  </si>
  <si>
    <t>CHOFER</t>
  </si>
  <si>
    <t>AUXILIAR DIF "A"</t>
  </si>
  <si>
    <t>SUPERVISOR DE OBRAS "A"</t>
  </si>
  <si>
    <t>DIRECTOR DE OBRAS PUBLICAS "A"</t>
  </si>
  <si>
    <t>JEFE DE DEPARTAMENTO DE BINEST</t>
  </si>
  <si>
    <t>DIREC. 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</si>
</sst>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.5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Fill="1"/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44" fontId="6" fillId="0" borderId="10" xfId="0" applyNumberFormat="1" applyFont="1" applyFill="1" applyBorder="1" applyAlignment="1">
      <alignment horizontal="left"/>
    </xf>
    <xf numFmtId="44" fontId="2" fillId="0" borderId="10" xfId="2" applyNumberFormat="1" applyFill="1" applyBorder="1"/>
    <xf numFmtId="44" fontId="8" fillId="0" borderId="10" xfId="1" applyFont="1" applyFill="1" applyBorder="1"/>
    <xf numFmtId="0" fontId="5" fillId="0" borderId="0" xfId="0" applyFont="1"/>
    <xf numFmtId="0" fontId="4" fillId="2" borderId="1" xfId="2" applyFont="1" applyFill="1" applyBorder="1" applyAlignment="1"/>
    <xf numFmtId="0" fontId="4" fillId="2" borderId="2" xfId="2" applyFont="1" applyFill="1" applyBorder="1" applyAlignment="1"/>
    <xf numFmtId="0" fontId="4" fillId="2" borderId="3" xfId="2" applyFont="1" applyFill="1" applyBorder="1" applyAlignment="1"/>
    <xf numFmtId="0" fontId="4" fillId="2" borderId="4" xfId="2" applyFont="1" applyFill="1" applyBorder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center"/>
    </xf>
    <xf numFmtId="0" fontId="6" fillId="0" borderId="10" xfId="0" applyFont="1" applyBorder="1" applyAlignment="1">
      <alignment horizontal="center"/>
    </xf>
    <xf numFmtId="44" fontId="6" fillId="0" borderId="10" xfId="0" applyNumberFormat="1" applyFont="1" applyBorder="1" applyAlignment="1">
      <alignment horizontal="left"/>
    </xf>
    <xf numFmtId="44" fontId="2" fillId="0" borderId="10" xfId="2" applyNumberFormat="1" applyBorder="1"/>
    <xf numFmtId="44" fontId="6" fillId="0" borderId="10" xfId="0" applyNumberFormat="1" applyFont="1" applyFill="1" applyBorder="1"/>
    <xf numFmtId="44" fontId="6" fillId="0" borderId="10" xfId="0" applyNumberFormat="1" applyFont="1" applyBorder="1"/>
    <xf numFmtId="44" fontId="11" fillId="0" borderId="10" xfId="0" applyNumberFormat="1" applyFont="1" applyBorder="1"/>
    <xf numFmtId="44" fontId="6" fillId="0" borderId="10" xfId="3" applyNumberFormat="1" applyFont="1" applyBorder="1"/>
    <xf numFmtId="44" fontId="6" fillId="0" borderId="10" xfId="3" applyFont="1" applyBorder="1" applyAlignment="1"/>
    <xf numFmtId="44" fontId="6" fillId="0" borderId="10" xfId="1" applyFont="1" applyFill="1" applyBorder="1" applyAlignment="1"/>
    <xf numFmtId="44" fontId="0" fillId="0" borderId="0" xfId="1" applyFont="1" applyFill="1"/>
    <xf numFmtId="0" fontId="6" fillId="3" borderId="10" xfId="0" applyFont="1" applyFill="1" applyBorder="1" applyAlignment="1">
      <alignment horizontal="center"/>
    </xf>
    <xf numFmtId="49" fontId="5" fillId="0" borderId="10" xfId="2" applyNumberFormat="1" applyFont="1" applyBorder="1" applyAlignment="1">
      <alignment horizontal="center" vertical="center" wrapText="1"/>
    </xf>
    <xf numFmtId="44" fontId="8" fillId="0" borderId="10" xfId="1" applyFont="1" applyBorder="1"/>
    <xf numFmtId="44" fontId="0" fillId="0" borderId="0" xfId="0" applyNumberFormat="1"/>
    <xf numFmtId="0" fontId="8" fillId="0" borderId="10" xfId="0" applyFont="1" applyBorder="1" applyAlignment="1">
      <alignment horizontal="center"/>
    </xf>
    <xf numFmtId="44" fontId="6" fillId="0" borderId="10" xfId="1" applyNumberFormat="1" applyFont="1" applyBorder="1"/>
    <xf numFmtId="0" fontId="6" fillId="0" borderId="16" xfId="0" applyFont="1" applyFill="1" applyBorder="1"/>
    <xf numFmtId="44" fontId="0" fillId="0" borderId="0" xfId="1" applyFont="1" applyBorder="1"/>
    <xf numFmtId="0" fontId="0" fillId="0" borderId="0" xfId="0" applyBorder="1"/>
    <xf numFmtId="44" fontId="9" fillId="0" borderId="10" xfId="2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44" fontId="6" fillId="0" borderId="10" xfId="3" applyFont="1" applyBorder="1"/>
    <xf numFmtId="44" fontId="6" fillId="0" borderId="10" xfId="2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left"/>
    </xf>
    <xf numFmtId="0" fontId="8" fillId="0" borderId="16" xfId="0" applyNumberFormat="1" applyFont="1" applyFill="1" applyBorder="1" applyAlignment="1" applyProtection="1">
      <alignment horizontal="left" wrapText="1"/>
    </xf>
    <xf numFmtId="44" fontId="6" fillId="0" borderId="10" xfId="3" applyFont="1" applyFill="1" applyBorder="1" applyAlignment="1">
      <alignment horizontal="left"/>
    </xf>
    <xf numFmtId="0" fontId="8" fillId="4" borderId="12" xfId="0" applyNumberFormat="1" applyFont="1" applyFill="1" applyBorder="1" applyAlignment="1" applyProtection="1">
      <alignment horizontal="left" vertical="top" wrapText="1"/>
    </xf>
    <xf numFmtId="44" fontId="6" fillId="0" borderId="11" xfId="0" applyNumberFormat="1" applyFont="1" applyBorder="1"/>
    <xf numFmtId="44" fontId="6" fillId="0" borderId="13" xfId="0" applyNumberFormat="1" applyFont="1" applyBorder="1"/>
    <xf numFmtId="0" fontId="8" fillId="4" borderId="0" xfId="0" applyNumberFormat="1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left"/>
    </xf>
    <xf numFmtId="44" fontId="6" fillId="0" borderId="0" xfId="0" applyNumberFormat="1" applyFont="1" applyBorder="1"/>
    <xf numFmtId="44" fontId="6" fillId="0" borderId="0" xfId="1" applyNumberFormat="1" applyFont="1" applyBorder="1"/>
    <xf numFmtId="44" fontId="6" fillId="0" borderId="0" xfId="0" applyNumberFormat="1" applyFont="1" applyBorder="1" applyAlignment="1">
      <alignment horizontal="left"/>
    </xf>
    <xf numFmtId="16" fontId="12" fillId="0" borderId="0" xfId="0" applyNumberFormat="1" applyFont="1"/>
    <xf numFmtId="16" fontId="0" fillId="0" borderId="0" xfId="0" applyNumberFormat="1"/>
    <xf numFmtId="0" fontId="5" fillId="2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2" xfId="2" applyFont="1" applyFill="1" applyBorder="1" applyAlignment="1"/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0" borderId="0" xfId="2" applyAlignment="1">
      <alignment horizontal="left"/>
    </xf>
    <xf numFmtId="0" fontId="10" fillId="0" borderId="0" xfId="2" applyFont="1" applyAlignment="1">
      <alignment horizontal="left"/>
    </xf>
    <xf numFmtId="0" fontId="5" fillId="2" borderId="6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8" fillId="0" borderId="18" xfId="0" applyNumberFormat="1" applyFont="1" applyFill="1" applyBorder="1" applyAlignment="1" applyProtection="1">
      <alignment horizontal="left" wrapText="1"/>
    </xf>
    <xf numFmtId="0" fontId="6" fillId="0" borderId="19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18" xfId="0" applyFont="1" applyFill="1" applyBorder="1"/>
    <xf numFmtId="0" fontId="6" fillId="0" borderId="18" xfId="0" applyFont="1" applyFill="1" applyBorder="1"/>
    <xf numFmtId="0" fontId="6" fillId="0" borderId="19" xfId="0" applyFont="1" applyFill="1" applyBorder="1"/>
    <xf numFmtId="0" fontId="6" fillId="0" borderId="18" xfId="0" applyFont="1" applyBorder="1"/>
    <xf numFmtId="0" fontId="8" fillId="0" borderId="19" xfId="0" applyNumberFormat="1" applyFont="1" applyFill="1" applyBorder="1" applyAlignment="1" applyProtection="1">
      <alignment horizontal="left" wrapText="1"/>
    </xf>
    <xf numFmtId="0" fontId="5" fillId="2" borderId="14" xfId="2" applyFont="1" applyFill="1" applyBorder="1" applyAlignment="1">
      <alignment horizontal="left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44" fontId="5" fillId="0" borderId="10" xfId="2" applyNumberFormat="1" applyFont="1" applyBorder="1" applyAlignment="1">
      <alignment horizontal="center" vertical="center" wrapText="1"/>
    </xf>
    <xf numFmtId="44" fontId="5" fillId="0" borderId="10" xfId="2" applyNumberFormat="1" applyFont="1" applyFill="1" applyBorder="1" applyAlignment="1">
      <alignment horizontal="center" vertical="center" wrapText="1"/>
    </xf>
    <xf numFmtId="44" fontId="5" fillId="0" borderId="10" xfId="1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/>
    </xf>
    <xf numFmtId="44" fontId="8" fillId="0" borderId="10" xfId="0" applyNumberFormat="1" applyFont="1" applyBorder="1"/>
    <xf numFmtId="44" fontId="8" fillId="0" borderId="10" xfId="1" applyNumberFormat="1" applyFont="1" applyBorder="1"/>
    <xf numFmtId="44" fontId="2" fillId="0" borderId="10" xfId="2" applyNumberFormat="1" applyFont="1" applyBorder="1" applyAlignment="1">
      <alignment horizontal="center" vertical="center" wrapText="1"/>
    </xf>
  </cellXfs>
  <cellStyles count="4">
    <cellStyle name="Moneda" xfId="1" builtinId="4"/>
    <cellStyle name="Moneda 3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topLeftCell="B1" zoomScale="90" zoomScaleNormal="90" workbookViewId="0">
      <selection activeCell="O12" sqref="O12"/>
    </sheetView>
  </sheetViews>
  <sheetFormatPr baseColWidth="10" defaultRowHeight="15" x14ac:dyDescent="0.25"/>
  <cols>
    <col min="1" max="1" width="35.42578125" hidden="1" customWidth="1"/>
    <col min="2" max="2" width="30" style="73" bestFit="1" customWidth="1"/>
    <col min="3" max="4" width="13.5703125" style="3" customWidth="1"/>
    <col min="6" max="6" width="14.140625" bestFit="1" customWidth="1"/>
    <col min="7" max="7" width="12" customWidth="1"/>
    <col min="8" max="8" width="12.28515625" customWidth="1"/>
    <col min="12" max="12" width="12.28515625" bestFit="1" customWidth="1"/>
    <col min="13" max="13" width="18" bestFit="1" customWidth="1"/>
    <col min="257" max="257" width="0" hidden="1" customWidth="1"/>
    <col min="258" max="258" width="30" bestFit="1" customWidth="1"/>
    <col min="259" max="260" width="13.5703125" customWidth="1"/>
    <col min="262" max="262" width="14.140625" bestFit="1" customWidth="1"/>
    <col min="263" max="263" width="12" customWidth="1"/>
    <col min="264" max="264" width="12.28515625" customWidth="1"/>
    <col min="268" max="268" width="12.28515625" bestFit="1" customWidth="1"/>
    <col min="269" max="269" width="12.28515625" customWidth="1"/>
    <col min="513" max="513" width="0" hidden="1" customWidth="1"/>
    <col min="514" max="514" width="30" bestFit="1" customWidth="1"/>
    <col min="515" max="516" width="13.5703125" customWidth="1"/>
    <col min="518" max="518" width="14.140625" bestFit="1" customWidth="1"/>
    <col min="519" max="519" width="12" customWidth="1"/>
    <col min="520" max="520" width="12.28515625" customWidth="1"/>
    <col min="524" max="524" width="12.28515625" bestFit="1" customWidth="1"/>
    <col min="525" max="525" width="12.28515625" customWidth="1"/>
    <col min="769" max="769" width="0" hidden="1" customWidth="1"/>
    <col min="770" max="770" width="30" bestFit="1" customWidth="1"/>
    <col min="771" max="772" width="13.5703125" customWidth="1"/>
    <col min="774" max="774" width="14.140625" bestFit="1" customWidth="1"/>
    <col min="775" max="775" width="12" customWidth="1"/>
    <col min="776" max="776" width="12.28515625" customWidth="1"/>
    <col min="780" max="780" width="12.28515625" bestFit="1" customWidth="1"/>
    <col min="781" max="781" width="12.28515625" customWidth="1"/>
    <col min="1025" max="1025" width="0" hidden="1" customWidth="1"/>
    <col min="1026" max="1026" width="30" bestFit="1" customWidth="1"/>
    <col min="1027" max="1028" width="13.5703125" customWidth="1"/>
    <col min="1030" max="1030" width="14.140625" bestFit="1" customWidth="1"/>
    <col min="1031" max="1031" width="12" customWidth="1"/>
    <col min="1032" max="1032" width="12.28515625" customWidth="1"/>
    <col min="1036" max="1036" width="12.28515625" bestFit="1" customWidth="1"/>
    <col min="1037" max="1037" width="12.28515625" customWidth="1"/>
    <col min="1281" max="1281" width="0" hidden="1" customWidth="1"/>
    <col min="1282" max="1282" width="30" bestFit="1" customWidth="1"/>
    <col min="1283" max="1284" width="13.5703125" customWidth="1"/>
    <col min="1286" max="1286" width="14.140625" bestFit="1" customWidth="1"/>
    <col min="1287" max="1287" width="12" customWidth="1"/>
    <col min="1288" max="1288" width="12.28515625" customWidth="1"/>
    <col min="1292" max="1292" width="12.28515625" bestFit="1" customWidth="1"/>
    <col min="1293" max="1293" width="12.28515625" customWidth="1"/>
    <col min="1537" max="1537" width="0" hidden="1" customWidth="1"/>
    <col min="1538" max="1538" width="30" bestFit="1" customWidth="1"/>
    <col min="1539" max="1540" width="13.5703125" customWidth="1"/>
    <col min="1542" max="1542" width="14.140625" bestFit="1" customWidth="1"/>
    <col min="1543" max="1543" width="12" customWidth="1"/>
    <col min="1544" max="1544" width="12.28515625" customWidth="1"/>
    <col min="1548" max="1548" width="12.28515625" bestFit="1" customWidth="1"/>
    <col min="1549" max="1549" width="12.28515625" customWidth="1"/>
    <col min="1793" max="1793" width="0" hidden="1" customWidth="1"/>
    <col min="1794" max="1794" width="30" bestFit="1" customWidth="1"/>
    <col min="1795" max="1796" width="13.5703125" customWidth="1"/>
    <col min="1798" max="1798" width="14.140625" bestFit="1" customWidth="1"/>
    <col min="1799" max="1799" width="12" customWidth="1"/>
    <col min="1800" max="1800" width="12.28515625" customWidth="1"/>
    <col min="1804" max="1804" width="12.28515625" bestFit="1" customWidth="1"/>
    <col min="1805" max="1805" width="12.28515625" customWidth="1"/>
    <col min="2049" max="2049" width="0" hidden="1" customWidth="1"/>
    <col min="2050" max="2050" width="30" bestFit="1" customWidth="1"/>
    <col min="2051" max="2052" width="13.5703125" customWidth="1"/>
    <col min="2054" max="2054" width="14.140625" bestFit="1" customWidth="1"/>
    <col min="2055" max="2055" width="12" customWidth="1"/>
    <col min="2056" max="2056" width="12.28515625" customWidth="1"/>
    <col min="2060" max="2060" width="12.28515625" bestFit="1" customWidth="1"/>
    <col min="2061" max="2061" width="12.28515625" customWidth="1"/>
    <col min="2305" max="2305" width="0" hidden="1" customWidth="1"/>
    <col min="2306" max="2306" width="30" bestFit="1" customWidth="1"/>
    <col min="2307" max="2308" width="13.5703125" customWidth="1"/>
    <col min="2310" max="2310" width="14.140625" bestFit="1" customWidth="1"/>
    <col min="2311" max="2311" width="12" customWidth="1"/>
    <col min="2312" max="2312" width="12.28515625" customWidth="1"/>
    <col min="2316" max="2316" width="12.28515625" bestFit="1" customWidth="1"/>
    <col min="2317" max="2317" width="12.28515625" customWidth="1"/>
    <col min="2561" max="2561" width="0" hidden="1" customWidth="1"/>
    <col min="2562" max="2562" width="30" bestFit="1" customWidth="1"/>
    <col min="2563" max="2564" width="13.5703125" customWidth="1"/>
    <col min="2566" max="2566" width="14.140625" bestFit="1" customWidth="1"/>
    <col min="2567" max="2567" width="12" customWidth="1"/>
    <col min="2568" max="2568" width="12.28515625" customWidth="1"/>
    <col min="2572" max="2572" width="12.28515625" bestFit="1" customWidth="1"/>
    <col min="2573" max="2573" width="12.28515625" customWidth="1"/>
    <col min="2817" max="2817" width="0" hidden="1" customWidth="1"/>
    <col min="2818" max="2818" width="30" bestFit="1" customWidth="1"/>
    <col min="2819" max="2820" width="13.5703125" customWidth="1"/>
    <col min="2822" max="2822" width="14.140625" bestFit="1" customWidth="1"/>
    <col min="2823" max="2823" width="12" customWidth="1"/>
    <col min="2824" max="2824" width="12.28515625" customWidth="1"/>
    <col min="2828" max="2828" width="12.28515625" bestFit="1" customWidth="1"/>
    <col min="2829" max="2829" width="12.28515625" customWidth="1"/>
    <col min="3073" max="3073" width="0" hidden="1" customWidth="1"/>
    <col min="3074" max="3074" width="30" bestFit="1" customWidth="1"/>
    <col min="3075" max="3076" width="13.5703125" customWidth="1"/>
    <col min="3078" max="3078" width="14.140625" bestFit="1" customWidth="1"/>
    <col min="3079" max="3079" width="12" customWidth="1"/>
    <col min="3080" max="3080" width="12.28515625" customWidth="1"/>
    <col min="3084" max="3084" width="12.28515625" bestFit="1" customWidth="1"/>
    <col min="3085" max="3085" width="12.28515625" customWidth="1"/>
    <col min="3329" max="3329" width="0" hidden="1" customWidth="1"/>
    <col min="3330" max="3330" width="30" bestFit="1" customWidth="1"/>
    <col min="3331" max="3332" width="13.5703125" customWidth="1"/>
    <col min="3334" max="3334" width="14.140625" bestFit="1" customWidth="1"/>
    <col min="3335" max="3335" width="12" customWidth="1"/>
    <col min="3336" max="3336" width="12.28515625" customWidth="1"/>
    <col min="3340" max="3340" width="12.28515625" bestFit="1" customWidth="1"/>
    <col min="3341" max="3341" width="12.28515625" customWidth="1"/>
    <col min="3585" max="3585" width="0" hidden="1" customWidth="1"/>
    <col min="3586" max="3586" width="30" bestFit="1" customWidth="1"/>
    <col min="3587" max="3588" width="13.5703125" customWidth="1"/>
    <col min="3590" max="3590" width="14.140625" bestFit="1" customWidth="1"/>
    <col min="3591" max="3591" width="12" customWidth="1"/>
    <col min="3592" max="3592" width="12.28515625" customWidth="1"/>
    <col min="3596" max="3596" width="12.28515625" bestFit="1" customWidth="1"/>
    <col min="3597" max="3597" width="12.28515625" customWidth="1"/>
    <col min="3841" max="3841" width="0" hidden="1" customWidth="1"/>
    <col min="3842" max="3842" width="30" bestFit="1" customWidth="1"/>
    <col min="3843" max="3844" width="13.5703125" customWidth="1"/>
    <col min="3846" max="3846" width="14.140625" bestFit="1" customWidth="1"/>
    <col min="3847" max="3847" width="12" customWidth="1"/>
    <col min="3848" max="3848" width="12.28515625" customWidth="1"/>
    <col min="3852" max="3852" width="12.28515625" bestFit="1" customWidth="1"/>
    <col min="3853" max="3853" width="12.28515625" customWidth="1"/>
    <col min="4097" max="4097" width="0" hidden="1" customWidth="1"/>
    <col min="4098" max="4098" width="30" bestFit="1" customWidth="1"/>
    <col min="4099" max="4100" width="13.5703125" customWidth="1"/>
    <col min="4102" max="4102" width="14.140625" bestFit="1" customWidth="1"/>
    <col min="4103" max="4103" width="12" customWidth="1"/>
    <col min="4104" max="4104" width="12.28515625" customWidth="1"/>
    <col min="4108" max="4108" width="12.28515625" bestFit="1" customWidth="1"/>
    <col min="4109" max="4109" width="12.28515625" customWidth="1"/>
    <col min="4353" max="4353" width="0" hidden="1" customWidth="1"/>
    <col min="4354" max="4354" width="30" bestFit="1" customWidth="1"/>
    <col min="4355" max="4356" width="13.5703125" customWidth="1"/>
    <col min="4358" max="4358" width="14.140625" bestFit="1" customWidth="1"/>
    <col min="4359" max="4359" width="12" customWidth="1"/>
    <col min="4360" max="4360" width="12.28515625" customWidth="1"/>
    <col min="4364" max="4364" width="12.28515625" bestFit="1" customWidth="1"/>
    <col min="4365" max="4365" width="12.28515625" customWidth="1"/>
    <col min="4609" max="4609" width="0" hidden="1" customWidth="1"/>
    <col min="4610" max="4610" width="30" bestFit="1" customWidth="1"/>
    <col min="4611" max="4612" width="13.5703125" customWidth="1"/>
    <col min="4614" max="4614" width="14.140625" bestFit="1" customWidth="1"/>
    <col min="4615" max="4615" width="12" customWidth="1"/>
    <col min="4616" max="4616" width="12.28515625" customWidth="1"/>
    <col min="4620" max="4620" width="12.28515625" bestFit="1" customWidth="1"/>
    <col min="4621" max="4621" width="12.28515625" customWidth="1"/>
    <col min="4865" max="4865" width="0" hidden="1" customWidth="1"/>
    <col min="4866" max="4866" width="30" bestFit="1" customWidth="1"/>
    <col min="4867" max="4868" width="13.5703125" customWidth="1"/>
    <col min="4870" max="4870" width="14.140625" bestFit="1" customWidth="1"/>
    <col min="4871" max="4871" width="12" customWidth="1"/>
    <col min="4872" max="4872" width="12.28515625" customWidth="1"/>
    <col min="4876" max="4876" width="12.28515625" bestFit="1" customWidth="1"/>
    <col min="4877" max="4877" width="12.28515625" customWidth="1"/>
    <col min="5121" max="5121" width="0" hidden="1" customWidth="1"/>
    <col min="5122" max="5122" width="30" bestFit="1" customWidth="1"/>
    <col min="5123" max="5124" width="13.5703125" customWidth="1"/>
    <col min="5126" max="5126" width="14.140625" bestFit="1" customWidth="1"/>
    <col min="5127" max="5127" width="12" customWidth="1"/>
    <col min="5128" max="5128" width="12.28515625" customWidth="1"/>
    <col min="5132" max="5132" width="12.28515625" bestFit="1" customWidth="1"/>
    <col min="5133" max="5133" width="12.28515625" customWidth="1"/>
    <col min="5377" max="5377" width="0" hidden="1" customWidth="1"/>
    <col min="5378" max="5378" width="30" bestFit="1" customWidth="1"/>
    <col min="5379" max="5380" width="13.5703125" customWidth="1"/>
    <col min="5382" max="5382" width="14.140625" bestFit="1" customWidth="1"/>
    <col min="5383" max="5383" width="12" customWidth="1"/>
    <col min="5384" max="5384" width="12.28515625" customWidth="1"/>
    <col min="5388" max="5388" width="12.28515625" bestFit="1" customWidth="1"/>
    <col min="5389" max="5389" width="12.28515625" customWidth="1"/>
    <col min="5633" max="5633" width="0" hidden="1" customWidth="1"/>
    <col min="5634" max="5634" width="30" bestFit="1" customWidth="1"/>
    <col min="5635" max="5636" width="13.5703125" customWidth="1"/>
    <col min="5638" max="5638" width="14.140625" bestFit="1" customWidth="1"/>
    <col min="5639" max="5639" width="12" customWidth="1"/>
    <col min="5640" max="5640" width="12.28515625" customWidth="1"/>
    <col min="5644" max="5644" width="12.28515625" bestFit="1" customWidth="1"/>
    <col min="5645" max="5645" width="12.28515625" customWidth="1"/>
    <col min="5889" max="5889" width="0" hidden="1" customWidth="1"/>
    <col min="5890" max="5890" width="30" bestFit="1" customWidth="1"/>
    <col min="5891" max="5892" width="13.5703125" customWidth="1"/>
    <col min="5894" max="5894" width="14.140625" bestFit="1" customWidth="1"/>
    <col min="5895" max="5895" width="12" customWidth="1"/>
    <col min="5896" max="5896" width="12.28515625" customWidth="1"/>
    <col min="5900" max="5900" width="12.28515625" bestFit="1" customWidth="1"/>
    <col min="5901" max="5901" width="12.28515625" customWidth="1"/>
    <col min="6145" max="6145" width="0" hidden="1" customWidth="1"/>
    <col min="6146" max="6146" width="30" bestFit="1" customWidth="1"/>
    <col min="6147" max="6148" width="13.5703125" customWidth="1"/>
    <col min="6150" max="6150" width="14.140625" bestFit="1" customWidth="1"/>
    <col min="6151" max="6151" width="12" customWidth="1"/>
    <col min="6152" max="6152" width="12.28515625" customWidth="1"/>
    <col min="6156" max="6156" width="12.28515625" bestFit="1" customWidth="1"/>
    <col min="6157" max="6157" width="12.28515625" customWidth="1"/>
    <col min="6401" max="6401" width="0" hidden="1" customWidth="1"/>
    <col min="6402" max="6402" width="30" bestFit="1" customWidth="1"/>
    <col min="6403" max="6404" width="13.5703125" customWidth="1"/>
    <col min="6406" max="6406" width="14.140625" bestFit="1" customWidth="1"/>
    <col min="6407" max="6407" width="12" customWidth="1"/>
    <col min="6408" max="6408" width="12.28515625" customWidth="1"/>
    <col min="6412" max="6412" width="12.28515625" bestFit="1" customWidth="1"/>
    <col min="6413" max="6413" width="12.28515625" customWidth="1"/>
    <col min="6657" max="6657" width="0" hidden="1" customWidth="1"/>
    <col min="6658" max="6658" width="30" bestFit="1" customWidth="1"/>
    <col min="6659" max="6660" width="13.5703125" customWidth="1"/>
    <col min="6662" max="6662" width="14.140625" bestFit="1" customWidth="1"/>
    <col min="6663" max="6663" width="12" customWidth="1"/>
    <col min="6664" max="6664" width="12.28515625" customWidth="1"/>
    <col min="6668" max="6668" width="12.28515625" bestFit="1" customWidth="1"/>
    <col min="6669" max="6669" width="12.28515625" customWidth="1"/>
    <col min="6913" max="6913" width="0" hidden="1" customWidth="1"/>
    <col min="6914" max="6914" width="30" bestFit="1" customWidth="1"/>
    <col min="6915" max="6916" width="13.5703125" customWidth="1"/>
    <col min="6918" max="6918" width="14.140625" bestFit="1" customWidth="1"/>
    <col min="6919" max="6919" width="12" customWidth="1"/>
    <col min="6920" max="6920" width="12.28515625" customWidth="1"/>
    <col min="6924" max="6924" width="12.28515625" bestFit="1" customWidth="1"/>
    <col min="6925" max="6925" width="12.28515625" customWidth="1"/>
    <col min="7169" max="7169" width="0" hidden="1" customWidth="1"/>
    <col min="7170" max="7170" width="30" bestFit="1" customWidth="1"/>
    <col min="7171" max="7172" width="13.5703125" customWidth="1"/>
    <col min="7174" max="7174" width="14.140625" bestFit="1" customWidth="1"/>
    <col min="7175" max="7175" width="12" customWidth="1"/>
    <col min="7176" max="7176" width="12.28515625" customWidth="1"/>
    <col min="7180" max="7180" width="12.28515625" bestFit="1" customWidth="1"/>
    <col min="7181" max="7181" width="12.28515625" customWidth="1"/>
    <col min="7425" max="7425" width="0" hidden="1" customWidth="1"/>
    <col min="7426" max="7426" width="30" bestFit="1" customWidth="1"/>
    <col min="7427" max="7428" width="13.5703125" customWidth="1"/>
    <col min="7430" max="7430" width="14.140625" bestFit="1" customWidth="1"/>
    <col min="7431" max="7431" width="12" customWidth="1"/>
    <col min="7432" max="7432" width="12.28515625" customWidth="1"/>
    <col min="7436" max="7436" width="12.28515625" bestFit="1" customWidth="1"/>
    <col min="7437" max="7437" width="12.28515625" customWidth="1"/>
    <col min="7681" max="7681" width="0" hidden="1" customWidth="1"/>
    <col min="7682" max="7682" width="30" bestFit="1" customWidth="1"/>
    <col min="7683" max="7684" width="13.5703125" customWidth="1"/>
    <col min="7686" max="7686" width="14.140625" bestFit="1" customWidth="1"/>
    <col min="7687" max="7687" width="12" customWidth="1"/>
    <col min="7688" max="7688" width="12.28515625" customWidth="1"/>
    <col min="7692" max="7692" width="12.28515625" bestFit="1" customWidth="1"/>
    <col min="7693" max="7693" width="12.28515625" customWidth="1"/>
    <col min="7937" max="7937" width="0" hidden="1" customWidth="1"/>
    <col min="7938" max="7938" width="30" bestFit="1" customWidth="1"/>
    <col min="7939" max="7940" width="13.5703125" customWidth="1"/>
    <col min="7942" max="7942" width="14.140625" bestFit="1" customWidth="1"/>
    <col min="7943" max="7943" width="12" customWidth="1"/>
    <col min="7944" max="7944" width="12.28515625" customWidth="1"/>
    <col min="7948" max="7948" width="12.28515625" bestFit="1" customWidth="1"/>
    <col min="7949" max="7949" width="12.28515625" customWidth="1"/>
    <col min="8193" max="8193" width="0" hidden="1" customWidth="1"/>
    <col min="8194" max="8194" width="30" bestFit="1" customWidth="1"/>
    <col min="8195" max="8196" width="13.5703125" customWidth="1"/>
    <col min="8198" max="8198" width="14.140625" bestFit="1" customWidth="1"/>
    <col min="8199" max="8199" width="12" customWidth="1"/>
    <col min="8200" max="8200" width="12.28515625" customWidth="1"/>
    <col min="8204" max="8204" width="12.28515625" bestFit="1" customWidth="1"/>
    <col min="8205" max="8205" width="12.28515625" customWidth="1"/>
    <col min="8449" max="8449" width="0" hidden="1" customWidth="1"/>
    <col min="8450" max="8450" width="30" bestFit="1" customWidth="1"/>
    <col min="8451" max="8452" width="13.5703125" customWidth="1"/>
    <col min="8454" max="8454" width="14.140625" bestFit="1" customWidth="1"/>
    <col min="8455" max="8455" width="12" customWidth="1"/>
    <col min="8456" max="8456" width="12.28515625" customWidth="1"/>
    <col min="8460" max="8460" width="12.28515625" bestFit="1" customWidth="1"/>
    <col min="8461" max="8461" width="12.28515625" customWidth="1"/>
    <col min="8705" max="8705" width="0" hidden="1" customWidth="1"/>
    <col min="8706" max="8706" width="30" bestFit="1" customWidth="1"/>
    <col min="8707" max="8708" width="13.5703125" customWidth="1"/>
    <col min="8710" max="8710" width="14.140625" bestFit="1" customWidth="1"/>
    <col min="8711" max="8711" width="12" customWidth="1"/>
    <col min="8712" max="8712" width="12.28515625" customWidth="1"/>
    <col min="8716" max="8716" width="12.28515625" bestFit="1" customWidth="1"/>
    <col min="8717" max="8717" width="12.28515625" customWidth="1"/>
    <col min="8961" max="8961" width="0" hidden="1" customWidth="1"/>
    <col min="8962" max="8962" width="30" bestFit="1" customWidth="1"/>
    <col min="8963" max="8964" width="13.5703125" customWidth="1"/>
    <col min="8966" max="8966" width="14.140625" bestFit="1" customWidth="1"/>
    <col min="8967" max="8967" width="12" customWidth="1"/>
    <col min="8968" max="8968" width="12.28515625" customWidth="1"/>
    <col min="8972" max="8972" width="12.28515625" bestFit="1" customWidth="1"/>
    <col min="8973" max="8973" width="12.28515625" customWidth="1"/>
    <col min="9217" max="9217" width="0" hidden="1" customWidth="1"/>
    <col min="9218" max="9218" width="30" bestFit="1" customWidth="1"/>
    <col min="9219" max="9220" width="13.5703125" customWidth="1"/>
    <col min="9222" max="9222" width="14.140625" bestFit="1" customWidth="1"/>
    <col min="9223" max="9223" width="12" customWidth="1"/>
    <col min="9224" max="9224" width="12.28515625" customWidth="1"/>
    <col min="9228" max="9228" width="12.28515625" bestFit="1" customWidth="1"/>
    <col min="9229" max="9229" width="12.28515625" customWidth="1"/>
    <col min="9473" max="9473" width="0" hidden="1" customWidth="1"/>
    <col min="9474" max="9474" width="30" bestFit="1" customWidth="1"/>
    <col min="9475" max="9476" width="13.5703125" customWidth="1"/>
    <col min="9478" max="9478" width="14.140625" bestFit="1" customWidth="1"/>
    <col min="9479" max="9479" width="12" customWidth="1"/>
    <col min="9480" max="9480" width="12.28515625" customWidth="1"/>
    <col min="9484" max="9484" width="12.28515625" bestFit="1" customWidth="1"/>
    <col min="9485" max="9485" width="12.28515625" customWidth="1"/>
    <col min="9729" max="9729" width="0" hidden="1" customWidth="1"/>
    <col min="9730" max="9730" width="30" bestFit="1" customWidth="1"/>
    <col min="9731" max="9732" width="13.5703125" customWidth="1"/>
    <col min="9734" max="9734" width="14.140625" bestFit="1" customWidth="1"/>
    <col min="9735" max="9735" width="12" customWidth="1"/>
    <col min="9736" max="9736" width="12.28515625" customWidth="1"/>
    <col min="9740" max="9740" width="12.28515625" bestFit="1" customWidth="1"/>
    <col min="9741" max="9741" width="12.28515625" customWidth="1"/>
    <col min="9985" max="9985" width="0" hidden="1" customWidth="1"/>
    <col min="9986" max="9986" width="30" bestFit="1" customWidth="1"/>
    <col min="9987" max="9988" width="13.5703125" customWidth="1"/>
    <col min="9990" max="9990" width="14.140625" bestFit="1" customWidth="1"/>
    <col min="9991" max="9991" width="12" customWidth="1"/>
    <col min="9992" max="9992" width="12.28515625" customWidth="1"/>
    <col min="9996" max="9996" width="12.28515625" bestFit="1" customWidth="1"/>
    <col min="9997" max="9997" width="12.28515625" customWidth="1"/>
    <col min="10241" max="10241" width="0" hidden="1" customWidth="1"/>
    <col min="10242" max="10242" width="30" bestFit="1" customWidth="1"/>
    <col min="10243" max="10244" width="13.5703125" customWidth="1"/>
    <col min="10246" max="10246" width="14.140625" bestFit="1" customWidth="1"/>
    <col min="10247" max="10247" width="12" customWidth="1"/>
    <col min="10248" max="10248" width="12.28515625" customWidth="1"/>
    <col min="10252" max="10252" width="12.28515625" bestFit="1" customWidth="1"/>
    <col min="10253" max="10253" width="12.28515625" customWidth="1"/>
    <col min="10497" max="10497" width="0" hidden="1" customWidth="1"/>
    <col min="10498" max="10498" width="30" bestFit="1" customWidth="1"/>
    <col min="10499" max="10500" width="13.5703125" customWidth="1"/>
    <col min="10502" max="10502" width="14.140625" bestFit="1" customWidth="1"/>
    <col min="10503" max="10503" width="12" customWidth="1"/>
    <col min="10504" max="10504" width="12.28515625" customWidth="1"/>
    <col min="10508" max="10508" width="12.28515625" bestFit="1" customWidth="1"/>
    <col min="10509" max="10509" width="12.28515625" customWidth="1"/>
    <col min="10753" max="10753" width="0" hidden="1" customWidth="1"/>
    <col min="10754" max="10754" width="30" bestFit="1" customWidth="1"/>
    <col min="10755" max="10756" width="13.5703125" customWidth="1"/>
    <col min="10758" max="10758" width="14.140625" bestFit="1" customWidth="1"/>
    <col min="10759" max="10759" width="12" customWidth="1"/>
    <col min="10760" max="10760" width="12.28515625" customWidth="1"/>
    <col min="10764" max="10764" width="12.28515625" bestFit="1" customWidth="1"/>
    <col min="10765" max="10765" width="12.28515625" customWidth="1"/>
    <col min="11009" max="11009" width="0" hidden="1" customWidth="1"/>
    <col min="11010" max="11010" width="30" bestFit="1" customWidth="1"/>
    <col min="11011" max="11012" width="13.5703125" customWidth="1"/>
    <col min="11014" max="11014" width="14.140625" bestFit="1" customWidth="1"/>
    <col min="11015" max="11015" width="12" customWidth="1"/>
    <col min="11016" max="11016" width="12.28515625" customWidth="1"/>
    <col min="11020" max="11020" width="12.28515625" bestFit="1" customWidth="1"/>
    <col min="11021" max="11021" width="12.28515625" customWidth="1"/>
    <col min="11265" max="11265" width="0" hidden="1" customWidth="1"/>
    <col min="11266" max="11266" width="30" bestFit="1" customWidth="1"/>
    <col min="11267" max="11268" width="13.5703125" customWidth="1"/>
    <col min="11270" max="11270" width="14.140625" bestFit="1" customWidth="1"/>
    <col min="11271" max="11271" width="12" customWidth="1"/>
    <col min="11272" max="11272" width="12.28515625" customWidth="1"/>
    <col min="11276" max="11276" width="12.28515625" bestFit="1" customWidth="1"/>
    <col min="11277" max="11277" width="12.28515625" customWidth="1"/>
    <col min="11521" max="11521" width="0" hidden="1" customWidth="1"/>
    <col min="11522" max="11522" width="30" bestFit="1" customWidth="1"/>
    <col min="11523" max="11524" width="13.5703125" customWidth="1"/>
    <col min="11526" max="11526" width="14.140625" bestFit="1" customWidth="1"/>
    <col min="11527" max="11527" width="12" customWidth="1"/>
    <col min="11528" max="11528" width="12.28515625" customWidth="1"/>
    <col min="11532" max="11532" width="12.28515625" bestFit="1" customWidth="1"/>
    <col min="11533" max="11533" width="12.28515625" customWidth="1"/>
    <col min="11777" max="11777" width="0" hidden="1" customWidth="1"/>
    <col min="11778" max="11778" width="30" bestFit="1" customWidth="1"/>
    <col min="11779" max="11780" width="13.5703125" customWidth="1"/>
    <col min="11782" max="11782" width="14.140625" bestFit="1" customWidth="1"/>
    <col min="11783" max="11783" width="12" customWidth="1"/>
    <col min="11784" max="11784" width="12.28515625" customWidth="1"/>
    <col min="11788" max="11788" width="12.28515625" bestFit="1" customWidth="1"/>
    <col min="11789" max="11789" width="12.28515625" customWidth="1"/>
    <col min="12033" max="12033" width="0" hidden="1" customWidth="1"/>
    <col min="12034" max="12034" width="30" bestFit="1" customWidth="1"/>
    <col min="12035" max="12036" width="13.5703125" customWidth="1"/>
    <col min="12038" max="12038" width="14.140625" bestFit="1" customWidth="1"/>
    <col min="12039" max="12039" width="12" customWidth="1"/>
    <col min="12040" max="12040" width="12.28515625" customWidth="1"/>
    <col min="12044" max="12044" width="12.28515625" bestFit="1" customWidth="1"/>
    <col min="12045" max="12045" width="12.28515625" customWidth="1"/>
    <col min="12289" max="12289" width="0" hidden="1" customWidth="1"/>
    <col min="12290" max="12290" width="30" bestFit="1" customWidth="1"/>
    <col min="12291" max="12292" width="13.5703125" customWidth="1"/>
    <col min="12294" max="12294" width="14.140625" bestFit="1" customWidth="1"/>
    <col min="12295" max="12295" width="12" customWidth="1"/>
    <col min="12296" max="12296" width="12.28515625" customWidth="1"/>
    <col min="12300" max="12300" width="12.28515625" bestFit="1" customWidth="1"/>
    <col min="12301" max="12301" width="12.28515625" customWidth="1"/>
    <col min="12545" max="12545" width="0" hidden="1" customWidth="1"/>
    <col min="12546" max="12546" width="30" bestFit="1" customWidth="1"/>
    <col min="12547" max="12548" width="13.5703125" customWidth="1"/>
    <col min="12550" max="12550" width="14.140625" bestFit="1" customWidth="1"/>
    <col min="12551" max="12551" width="12" customWidth="1"/>
    <col min="12552" max="12552" width="12.28515625" customWidth="1"/>
    <col min="12556" max="12556" width="12.28515625" bestFit="1" customWidth="1"/>
    <col min="12557" max="12557" width="12.28515625" customWidth="1"/>
    <col min="12801" max="12801" width="0" hidden="1" customWidth="1"/>
    <col min="12802" max="12802" width="30" bestFit="1" customWidth="1"/>
    <col min="12803" max="12804" width="13.5703125" customWidth="1"/>
    <col min="12806" max="12806" width="14.140625" bestFit="1" customWidth="1"/>
    <col min="12807" max="12807" width="12" customWidth="1"/>
    <col min="12808" max="12808" width="12.28515625" customWidth="1"/>
    <col min="12812" max="12812" width="12.28515625" bestFit="1" customWidth="1"/>
    <col min="12813" max="12813" width="12.28515625" customWidth="1"/>
    <col min="13057" max="13057" width="0" hidden="1" customWidth="1"/>
    <col min="13058" max="13058" width="30" bestFit="1" customWidth="1"/>
    <col min="13059" max="13060" width="13.5703125" customWidth="1"/>
    <col min="13062" max="13062" width="14.140625" bestFit="1" customWidth="1"/>
    <col min="13063" max="13063" width="12" customWidth="1"/>
    <col min="13064" max="13064" width="12.28515625" customWidth="1"/>
    <col min="13068" max="13068" width="12.28515625" bestFit="1" customWidth="1"/>
    <col min="13069" max="13069" width="12.28515625" customWidth="1"/>
    <col min="13313" max="13313" width="0" hidden="1" customWidth="1"/>
    <col min="13314" max="13314" width="30" bestFit="1" customWidth="1"/>
    <col min="13315" max="13316" width="13.5703125" customWidth="1"/>
    <col min="13318" max="13318" width="14.140625" bestFit="1" customWidth="1"/>
    <col min="13319" max="13319" width="12" customWidth="1"/>
    <col min="13320" max="13320" width="12.28515625" customWidth="1"/>
    <col min="13324" max="13324" width="12.28515625" bestFit="1" customWidth="1"/>
    <col min="13325" max="13325" width="12.28515625" customWidth="1"/>
    <col min="13569" max="13569" width="0" hidden="1" customWidth="1"/>
    <col min="13570" max="13570" width="30" bestFit="1" customWidth="1"/>
    <col min="13571" max="13572" width="13.5703125" customWidth="1"/>
    <col min="13574" max="13574" width="14.140625" bestFit="1" customWidth="1"/>
    <col min="13575" max="13575" width="12" customWidth="1"/>
    <col min="13576" max="13576" width="12.28515625" customWidth="1"/>
    <col min="13580" max="13580" width="12.28515625" bestFit="1" customWidth="1"/>
    <col min="13581" max="13581" width="12.28515625" customWidth="1"/>
    <col min="13825" max="13825" width="0" hidden="1" customWidth="1"/>
    <col min="13826" max="13826" width="30" bestFit="1" customWidth="1"/>
    <col min="13827" max="13828" width="13.5703125" customWidth="1"/>
    <col min="13830" max="13830" width="14.140625" bestFit="1" customWidth="1"/>
    <col min="13831" max="13831" width="12" customWidth="1"/>
    <col min="13832" max="13832" width="12.28515625" customWidth="1"/>
    <col min="13836" max="13836" width="12.28515625" bestFit="1" customWidth="1"/>
    <col min="13837" max="13837" width="12.28515625" customWidth="1"/>
    <col min="14081" max="14081" width="0" hidden="1" customWidth="1"/>
    <col min="14082" max="14082" width="30" bestFit="1" customWidth="1"/>
    <col min="14083" max="14084" width="13.5703125" customWidth="1"/>
    <col min="14086" max="14086" width="14.140625" bestFit="1" customWidth="1"/>
    <col min="14087" max="14087" width="12" customWidth="1"/>
    <col min="14088" max="14088" width="12.28515625" customWidth="1"/>
    <col min="14092" max="14092" width="12.28515625" bestFit="1" customWidth="1"/>
    <col min="14093" max="14093" width="12.28515625" customWidth="1"/>
    <col min="14337" max="14337" width="0" hidden="1" customWidth="1"/>
    <col min="14338" max="14338" width="30" bestFit="1" customWidth="1"/>
    <col min="14339" max="14340" width="13.5703125" customWidth="1"/>
    <col min="14342" max="14342" width="14.140625" bestFit="1" customWidth="1"/>
    <col min="14343" max="14343" width="12" customWidth="1"/>
    <col min="14344" max="14344" width="12.28515625" customWidth="1"/>
    <col min="14348" max="14348" width="12.28515625" bestFit="1" customWidth="1"/>
    <col min="14349" max="14349" width="12.28515625" customWidth="1"/>
    <col min="14593" max="14593" width="0" hidden="1" customWidth="1"/>
    <col min="14594" max="14594" width="30" bestFit="1" customWidth="1"/>
    <col min="14595" max="14596" width="13.5703125" customWidth="1"/>
    <col min="14598" max="14598" width="14.140625" bestFit="1" customWidth="1"/>
    <col min="14599" max="14599" width="12" customWidth="1"/>
    <col min="14600" max="14600" width="12.28515625" customWidth="1"/>
    <col min="14604" max="14604" width="12.28515625" bestFit="1" customWidth="1"/>
    <col min="14605" max="14605" width="12.28515625" customWidth="1"/>
    <col min="14849" max="14849" width="0" hidden="1" customWidth="1"/>
    <col min="14850" max="14850" width="30" bestFit="1" customWidth="1"/>
    <col min="14851" max="14852" width="13.5703125" customWidth="1"/>
    <col min="14854" max="14854" width="14.140625" bestFit="1" customWidth="1"/>
    <col min="14855" max="14855" width="12" customWidth="1"/>
    <col min="14856" max="14856" width="12.28515625" customWidth="1"/>
    <col min="14860" max="14860" width="12.28515625" bestFit="1" customWidth="1"/>
    <col min="14861" max="14861" width="12.28515625" customWidth="1"/>
    <col min="15105" max="15105" width="0" hidden="1" customWidth="1"/>
    <col min="15106" max="15106" width="30" bestFit="1" customWidth="1"/>
    <col min="15107" max="15108" width="13.5703125" customWidth="1"/>
    <col min="15110" max="15110" width="14.140625" bestFit="1" customWidth="1"/>
    <col min="15111" max="15111" width="12" customWidth="1"/>
    <col min="15112" max="15112" width="12.28515625" customWidth="1"/>
    <col min="15116" max="15116" width="12.28515625" bestFit="1" customWidth="1"/>
    <col min="15117" max="15117" width="12.28515625" customWidth="1"/>
    <col min="15361" max="15361" width="0" hidden="1" customWidth="1"/>
    <col min="15362" max="15362" width="30" bestFit="1" customWidth="1"/>
    <col min="15363" max="15364" width="13.5703125" customWidth="1"/>
    <col min="15366" max="15366" width="14.140625" bestFit="1" customWidth="1"/>
    <col min="15367" max="15367" width="12" customWidth="1"/>
    <col min="15368" max="15368" width="12.28515625" customWidth="1"/>
    <col min="15372" max="15372" width="12.28515625" bestFit="1" customWidth="1"/>
    <col min="15373" max="15373" width="12.28515625" customWidth="1"/>
    <col min="15617" max="15617" width="0" hidden="1" customWidth="1"/>
    <col min="15618" max="15618" width="30" bestFit="1" customWidth="1"/>
    <col min="15619" max="15620" width="13.5703125" customWidth="1"/>
    <col min="15622" max="15622" width="14.140625" bestFit="1" customWidth="1"/>
    <col min="15623" max="15623" width="12" customWidth="1"/>
    <col min="15624" max="15624" width="12.28515625" customWidth="1"/>
    <col min="15628" max="15628" width="12.28515625" bestFit="1" customWidth="1"/>
    <col min="15629" max="15629" width="12.28515625" customWidth="1"/>
    <col min="15873" max="15873" width="0" hidden="1" customWidth="1"/>
    <col min="15874" max="15874" width="30" bestFit="1" customWidth="1"/>
    <col min="15875" max="15876" width="13.5703125" customWidth="1"/>
    <col min="15878" max="15878" width="14.140625" bestFit="1" customWidth="1"/>
    <col min="15879" max="15879" width="12" customWidth="1"/>
    <col min="15880" max="15880" width="12.28515625" customWidth="1"/>
    <col min="15884" max="15884" width="12.28515625" bestFit="1" customWidth="1"/>
    <col min="15885" max="15885" width="12.28515625" customWidth="1"/>
    <col min="16129" max="16129" width="0" hidden="1" customWidth="1"/>
    <col min="16130" max="16130" width="30" bestFit="1" customWidth="1"/>
    <col min="16131" max="16132" width="13.5703125" customWidth="1"/>
    <col min="16134" max="16134" width="14.140625" bestFit="1" customWidth="1"/>
    <col min="16135" max="16135" width="12" customWidth="1"/>
    <col min="16136" max="16136" width="12.28515625" customWidth="1"/>
    <col min="16140" max="16140" width="12.28515625" bestFit="1" customWidth="1"/>
    <col min="16141" max="16141" width="12.28515625" customWidth="1"/>
  </cols>
  <sheetData>
    <row r="1" spans="1:13" ht="15.75" x14ac:dyDescent="0.25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5.75" thickBot="1" x14ac:dyDescent="0.3">
      <c r="A2" s="1"/>
      <c r="B2" s="70"/>
      <c r="C2" s="2"/>
      <c r="D2" s="2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2"/>
      <c r="B3" s="61" t="s">
        <v>0</v>
      </c>
      <c r="C3" s="62"/>
      <c r="D3" s="62"/>
      <c r="E3" s="62"/>
      <c r="F3" s="62"/>
      <c r="G3" s="13"/>
      <c r="H3" s="13"/>
      <c r="I3" s="63" t="s">
        <v>1</v>
      </c>
      <c r="J3" s="63"/>
      <c r="K3" s="63"/>
      <c r="L3" s="63"/>
      <c r="M3" s="63"/>
    </row>
    <row r="4" spans="1:13" ht="15.75" thickBot="1" x14ac:dyDescent="0.3">
      <c r="A4" s="14"/>
      <c r="B4" s="64" t="s">
        <v>2</v>
      </c>
      <c r="C4" s="65"/>
      <c r="D4" s="65"/>
      <c r="E4" s="65"/>
      <c r="F4" s="15"/>
      <c r="G4" s="15"/>
      <c r="H4" s="15"/>
      <c r="I4" s="15"/>
      <c r="J4" s="15"/>
      <c r="K4" s="15"/>
      <c r="L4" s="15"/>
      <c r="M4" s="15"/>
    </row>
    <row r="5" spans="1:13" ht="15.75" thickBot="1" x14ac:dyDescent="0.3">
      <c r="A5" s="16"/>
      <c r="B5" s="71"/>
      <c r="C5" s="17"/>
      <c r="D5" s="17"/>
      <c r="E5" s="16"/>
      <c r="F5" s="16"/>
      <c r="G5" s="16"/>
      <c r="H5" s="16"/>
      <c r="I5" s="16"/>
      <c r="J5" s="16"/>
      <c r="K5" s="16"/>
      <c r="L5" s="16"/>
      <c r="M5" s="16"/>
    </row>
    <row r="6" spans="1:13" ht="12.75" customHeight="1" x14ac:dyDescent="0.25">
      <c r="A6" s="68" t="s">
        <v>21</v>
      </c>
      <c r="B6" s="72" t="s">
        <v>22</v>
      </c>
      <c r="C6" s="66" t="s">
        <v>3</v>
      </c>
      <c r="D6" s="66" t="s">
        <v>4</v>
      </c>
      <c r="E6" s="66" t="s">
        <v>5</v>
      </c>
      <c r="F6" s="66" t="s">
        <v>6</v>
      </c>
      <c r="G6" s="66" t="s">
        <v>7</v>
      </c>
      <c r="H6" s="67" t="s">
        <v>23</v>
      </c>
      <c r="I6" s="66" t="s">
        <v>24</v>
      </c>
      <c r="J6" s="66" t="s">
        <v>8</v>
      </c>
      <c r="K6" s="66" t="s">
        <v>9</v>
      </c>
      <c r="L6" s="66" t="s">
        <v>25</v>
      </c>
      <c r="M6" s="59" t="s">
        <v>26</v>
      </c>
    </row>
    <row r="7" spans="1:13" ht="15.75" thickBot="1" x14ac:dyDescent="0.3">
      <c r="A7" s="69"/>
      <c r="B7" s="86"/>
      <c r="C7" s="87"/>
      <c r="D7" s="87"/>
      <c r="E7" s="87"/>
      <c r="F7" s="87"/>
      <c r="G7" s="87"/>
      <c r="H7" s="88"/>
      <c r="I7" s="87"/>
      <c r="J7" s="87"/>
      <c r="K7" s="89"/>
      <c r="L7" s="89"/>
      <c r="M7" s="90"/>
    </row>
    <row r="8" spans="1:13" x14ac:dyDescent="0.25">
      <c r="A8" s="75" t="s">
        <v>27</v>
      </c>
      <c r="B8" s="6" t="s">
        <v>110</v>
      </c>
      <c r="C8" s="7" t="s">
        <v>12</v>
      </c>
      <c r="D8" s="18">
        <v>1</v>
      </c>
      <c r="E8" s="18" t="s">
        <v>10</v>
      </c>
      <c r="F8" s="18">
        <v>38048.300000000003</v>
      </c>
      <c r="G8" s="8">
        <f>F8/30.4*40</f>
        <v>50063.552631578947</v>
      </c>
      <c r="H8" s="8">
        <v>18735.38</v>
      </c>
      <c r="I8" s="8">
        <f t="shared" ref="I8:I17" si="0">F8/30.4*20*0.25</f>
        <v>6257.9440789473683</v>
      </c>
      <c r="J8" s="8">
        <v>0</v>
      </c>
      <c r="K8" s="29"/>
      <c r="L8" s="8">
        <v>6604.98</v>
      </c>
      <c r="M8" s="19">
        <f>(+F8-L8)/2</f>
        <v>15721.660000000002</v>
      </c>
    </row>
    <row r="9" spans="1:13" x14ac:dyDescent="0.25">
      <c r="A9" s="76" t="s">
        <v>28</v>
      </c>
      <c r="B9" s="6" t="s">
        <v>111</v>
      </c>
      <c r="C9" s="7" t="s">
        <v>12</v>
      </c>
      <c r="D9" s="18">
        <v>1</v>
      </c>
      <c r="E9" s="18" t="s">
        <v>10</v>
      </c>
      <c r="F9" s="18">
        <v>16354.1</v>
      </c>
      <c r="G9" s="8">
        <f t="shared" ref="G8:G36" si="1">F9/30.4*40</f>
        <v>21518.55263157895</v>
      </c>
      <c r="H9" s="8">
        <v>873.37</v>
      </c>
      <c r="I9" s="8">
        <f t="shared" si="0"/>
        <v>2689.8190789473688</v>
      </c>
      <c r="J9" s="8">
        <v>0</v>
      </c>
      <c r="K9" s="91"/>
      <c r="L9" s="8">
        <v>1824.34</v>
      </c>
      <c r="M9" s="19">
        <f t="shared" ref="M9:M66" si="2">(+F9-L9)/2</f>
        <v>7264.88</v>
      </c>
    </row>
    <row r="10" spans="1:13" x14ac:dyDescent="0.25">
      <c r="A10" s="76" t="s">
        <v>29</v>
      </c>
      <c r="B10" s="6" t="s">
        <v>103</v>
      </c>
      <c r="C10" s="7" t="s">
        <v>12</v>
      </c>
      <c r="D10" s="18">
        <v>1</v>
      </c>
      <c r="E10" s="18" t="s">
        <v>11</v>
      </c>
      <c r="F10" s="18">
        <v>7504.08</v>
      </c>
      <c r="G10" s="8">
        <f>F10/30.4*40</f>
        <v>9873.7894736842118</v>
      </c>
      <c r="H10" s="8">
        <v>3496.96</v>
      </c>
      <c r="I10" s="8">
        <f>F10/30.4*20*0.25</f>
        <v>1234.2236842105265</v>
      </c>
      <c r="J10" s="8">
        <v>0</v>
      </c>
      <c r="K10" s="20"/>
      <c r="L10" s="8">
        <v>504.08</v>
      </c>
      <c r="M10" s="19">
        <f t="shared" si="2"/>
        <v>3500</v>
      </c>
    </row>
    <row r="11" spans="1:13" s="5" customFormat="1" x14ac:dyDescent="0.25">
      <c r="A11" s="77" t="s">
        <v>30</v>
      </c>
      <c r="B11" s="43" t="s">
        <v>104</v>
      </c>
      <c r="C11" s="7" t="s">
        <v>12</v>
      </c>
      <c r="D11" s="18">
        <v>1</v>
      </c>
      <c r="E11" s="7" t="s">
        <v>10</v>
      </c>
      <c r="F11" s="18">
        <v>12006.34</v>
      </c>
      <c r="G11" s="10">
        <f t="shared" si="1"/>
        <v>15797.815789473683</v>
      </c>
      <c r="H11" s="8">
        <v>1292.53</v>
      </c>
      <c r="I11" s="10">
        <f t="shared" si="0"/>
        <v>1974.7269736842104</v>
      </c>
      <c r="J11" s="8">
        <v>0</v>
      </c>
      <c r="K11" s="10"/>
      <c r="L11" s="8">
        <v>1033.68</v>
      </c>
      <c r="M11" s="19">
        <f t="shared" si="2"/>
        <v>5486.33</v>
      </c>
    </row>
    <row r="12" spans="1:13" s="5" customFormat="1" x14ac:dyDescent="0.25">
      <c r="A12" s="76" t="s">
        <v>28</v>
      </c>
      <c r="B12" s="6" t="s">
        <v>112</v>
      </c>
      <c r="C12" s="7" t="s">
        <v>12</v>
      </c>
      <c r="D12" s="18">
        <v>1</v>
      </c>
      <c r="E12" s="7" t="s">
        <v>10</v>
      </c>
      <c r="F12" s="18">
        <v>10070.16</v>
      </c>
      <c r="G12" s="8">
        <f t="shared" si="1"/>
        <v>13250.21052631579</v>
      </c>
      <c r="H12" s="8">
        <v>873.37</v>
      </c>
      <c r="I12" s="8">
        <f t="shared" si="0"/>
        <v>1656.2763157894738</v>
      </c>
      <c r="J12" s="8">
        <v>0</v>
      </c>
      <c r="K12" s="9"/>
      <c r="L12" s="8">
        <v>560.64</v>
      </c>
      <c r="M12" s="19">
        <f t="shared" si="2"/>
        <v>4754.76</v>
      </c>
    </row>
    <row r="13" spans="1:13" x14ac:dyDescent="0.25">
      <c r="A13" s="76" t="s">
        <v>32</v>
      </c>
      <c r="B13" s="6" t="s">
        <v>113</v>
      </c>
      <c r="C13" s="7" t="s">
        <v>12</v>
      </c>
      <c r="D13" s="18">
        <v>1</v>
      </c>
      <c r="E13" s="18" t="s">
        <v>11</v>
      </c>
      <c r="F13" s="18">
        <v>6094.12</v>
      </c>
      <c r="G13" s="8">
        <f t="shared" si="1"/>
        <v>8018.5789473684217</v>
      </c>
      <c r="H13" s="8">
        <v>1592.74</v>
      </c>
      <c r="I13" s="8">
        <f t="shared" si="0"/>
        <v>1002.3223684210527</v>
      </c>
      <c r="J13" s="8">
        <v>0</v>
      </c>
      <c r="K13" s="20"/>
      <c r="L13" s="8">
        <v>61.78</v>
      </c>
      <c r="M13" s="19">
        <f t="shared" si="2"/>
        <v>3016.17</v>
      </c>
    </row>
    <row r="14" spans="1:13" x14ac:dyDescent="0.25">
      <c r="A14" s="76" t="s">
        <v>33</v>
      </c>
      <c r="B14" s="6" t="s">
        <v>102</v>
      </c>
      <c r="C14" s="7" t="s">
        <v>12</v>
      </c>
      <c r="D14" s="18">
        <v>1</v>
      </c>
      <c r="E14" s="18" t="s">
        <v>10</v>
      </c>
      <c r="F14" s="18">
        <v>10004.02</v>
      </c>
      <c r="G14" s="8">
        <f t="shared" si="1"/>
        <v>13163.184210526317</v>
      </c>
      <c r="H14" s="8">
        <v>1258.83</v>
      </c>
      <c r="I14" s="8">
        <f t="shared" si="0"/>
        <v>1645.3980263157896</v>
      </c>
      <c r="J14" s="8">
        <v>0</v>
      </c>
      <c r="K14" s="19"/>
      <c r="L14" s="8">
        <v>771.16</v>
      </c>
      <c r="M14" s="19">
        <f t="shared" si="2"/>
        <v>4616.43</v>
      </c>
    </row>
    <row r="15" spans="1:13" x14ac:dyDescent="0.25">
      <c r="A15" s="78" t="s">
        <v>34</v>
      </c>
      <c r="B15" s="38" t="s">
        <v>114</v>
      </c>
      <c r="C15" s="7" t="s">
        <v>12</v>
      </c>
      <c r="D15" s="18">
        <v>1</v>
      </c>
      <c r="E15" s="18" t="s">
        <v>11</v>
      </c>
      <c r="F15" s="18">
        <v>7504.08</v>
      </c>
      <c r="G15" s="8">
        <f t="shared" si="1"/>
        <v>9873.7894736842118</v>
      </c>
      <c r="H15" s="8">
        <v>8065.54</v>
      </c>
      <c r="I15" s="8">
        <f t="shared" si="0"/>
        <v>1234.2236842105265</v>
      </c>
      <c r="J15" s="8">
        <v>0</v>
      </c>
      <c r="K15" s="19"/>
      <c r="L15" s="8">
        <v>0</v>
      </c>
      <c r="M15" s="19">
        <f t="shared" si="2"/>
        <v>3752.04</v>
      </c>
    </row>
    <row r="16" spans="1:13" x14ac:dyDescent="0.25">
      <c r="A16" s="76" t="s">
        <v>28</v>
      </c>
      <c r="B16" s="38" t="s">
        <v>105</v>
      </c>
      <c r="C16" s="7" t="s">
        <v>12</v>
      </c>
      <c r="D16" s="18">
        <v>1</v>
      </c>
      <c r="E16" s="18" t="s">
        <v>11</v>
      </c>
      <c r="F16" s="18">
        <v>10426.5</v>
      </c>
      <c r="G16" s="22">
        <f t="shared" si="1"/>
        <v>13719.07894736842</v>
      </c>
      <c r="H16" s="23">
        <v>548.89</v>
      </c>
      <c r="I16" s="22">
        <f t="shared" si="0"/>
        <v>1714.8848684210525</v>
      </c>
      <c r="J16" s="8">
        <v>0</v>
      </c>
      <c r="K16" s="24"/>
      <c r="L16" s="8">
        <v>817.14</v>
      </c>
      <c r="M16" s="19">
        <f t="shared" si="2"/>
        <v>4804.68</v>
      </c>
    </row>
    <row r="17" spans="1:14" x14ac:dyDescent="0.25">
      <c r="A17" s="76" t="s">
        <v>35</v>
      </c>
      <c r="B17" s="6" t="s">
        <v>105</v>
      </c>
      <c r="C17" s="7" t="s">
        <v>12</v>
      </c>
      <c r="D17" s="18">
        <v>1</v>
      </c>
      <c r="E17" s="18" t="s">
        <v>11</v>
      </c>
      <c r="F17" s="18">
        <v>12774.36</v>
      </c>
      <c r="G17" s="22">
        <f t="shared" si="1"/>
        <v>16808.368421052633</v>
      </c>
      <c r="H17" s="23">
        <v>1258.83</v>
      </c>
      <c r="I17" s="22">
        <f t="shared" si="0"/>
        <v>2101.0460526315792</v>
      </c>
      <c r="J17" s="8">
        <v>0</v>
      </c>
      <c r="K17" s="25"/>
      <c r="L17" s="8">
        <v>1156.56</v>
      </c>
      <c r="M17" s="19">
        <f t="shared" si="2"/>
        <v>5808.9000000000005</v>
      </c>
    </row>
    <row r="18" spans="1:14" s="5" customFormat="1" x14ac:dyDescent="0.25">
      <c r="A18" s="76" t="s">
        <v>36</v>
      </c>
      <c r="B18" s="6" t="s">
        <v>13</v>
      </c>
      <c r="C18" s="7" t="s">
        <v>12</v>
      </c>
      <c r="D18" s="18">
        <v>1</v>
      </c>
      <c r="E18" s="7" t="s">
        <v>10</v>
      </c>
      <c r="F18" s="18">
        <v>32297.86</v>
      </c>
      <c r="G18" s="21">
        <f t="shared" si="1"/>
        <v>42497.18421052632</v>
      </c>
      <c r="H18" s="21">
        <v>1634.76</v>
      </c>
      <c r="I18" s="26">
        <f>F18/30.4*30*0.57</f>
        <v>18167.546249999999</v>
      </c>
      <c r="J18" s="8">
        <v>0</v>
      </c>
      <c r="K18" s="26"/>
      <c r="L18" s="8">
        <v>5252.48</v>
      </c>
      <c r="M18" s="19">
        <f t="shared" si="2"/>
        <v>13522.69</v>
      </c>
      <c r="N18" s="27"/>
    </row>
    <row r="19" spans="1:14" s="5" customFormat="1" x14ac:dyDescent="0.25">
      <c r="A19" s="76" t="s">
        <v>28</v>
      </c>
      <c r="B19" s="6" t="s">
        <v>115</v>
      </c>
      <c r="C19" s="7" t="s">
        <v>12</v>
      </c>
      <c r="D19" s="18">
        <v>1</v>
      </c>
      <c r="E19" s="7" t="s">
        <v>11</v>
      </c>
      <c r="F19" s="18">
        <v>12774.36</v>
      </c>
      <c r="G19" s="8">
        <f t="shared" si="1"/>
        <v>16808.368421052633</v>
      </c>
      <c r="H19" s="8">
        <v>1258.83</v>
      </c>
      <c r="I19" s="8">
        <f t="shared" ref="I19:I79" si="3">F19/30.4*20*0.25</f>
        <v>2101.0460526315792</v>
      </c>
      <c r="J19" s="8">
        <v>0</v>
      </c>
      <c r="K19" s="92"/>
      <c r="L19" s="8">
        <v>1156.56</v>
      </c>
      <c r="M19" s="19">
        <f t="shared" si="2"/>
        <v>5808.9000000000005</v>
      </c>
    </row>
    <row r="20" spans="1:14" s="5" customFormat="1" x14ac:dyDescent="0.25">
      <c r="A20" s="76" t="s">
        <v>37</v>
      </c>
      <c r="B20" s="6" t="s">
        <v>115</v>
      </c>
      <c r="C20" s="7" t="s">
        <v>12</v>
      </c>
      <c r="D20" s="18">
        <v>1</v>
      </c>
      <c r="E20" s="7" t="s">
        <v>11</v>
      </c>
      <c r="F20" s="18">
        <v>10426.5</v>
      </c>
      <c r="G20" s="10">
        <f t="shared" si="1"/>
        <v>13719.07894736842</v>
      </c>
      <c r="H20" s="10">
        <v>873.37</v>
      </c>
      <c r="I20" s="10">
        <f t="shared" si="3"/>
        <v>1714.8848684210525</v>
      </c>
      <c r="J20" s="8">
        <v>0</v>
      </c>
      <c r="K20" s="10"/>
      <c r="L20" s="8">
        <v>817.14</v>
      </c>
      <c r="M20" s="19">
        <f t="shared" si="2"/>
        <v>4804.68</v>
      </c>
    </row>
    <row r="21" spans="1:14" s="5" customFormat="1" x14ac:dyDescent="0.25">
      <c r="A21" s="76" t="s">
        <v>38</v>
      </c>
      <c r="B21" s="6" t="s">
        <v>115</v>
      </c>
      <c r="C21" s="7" t="s">
        <v>12</v>
      </c>
      <c r="D21" s="18">
        <v>1</v>
      </c>
      <c r="E21" s="7" t="s">
        <v>11</v>
      </c>
      <c r="F21" s="18">
        <v>14481.04</v>
      </c>
      <c r="G21" s="10">
        <f t="shared" si="1"/>
        <v>19054</v>
      </c>
      <c r="H21" s="10">
        <v>548.89</v>
      </c>
      <c r="I21" s="10">
        <f t="shared" si="3"/>
        <v>2381.75</v>
      </c>
      <c r="J21" s="8">
        <v>0</v>
      </c>
      <c r="K21" s="10"/>
      <c r="L21" s="8">
        <v>1459.16</v>
      </c>
      <c r="M21" s="19">
        <f t="shared" si="2"/>
        <v>6510.9400000000005</v>
      </c>
    </row>
    <row r="22" spans="1:14" x14ac:dyDescent="0.25">
      <c r="A22" s="78" t="s">
        <v>39</v>
      </c>
      <c r="B22" s="6" t="s">
        <v>116</v>
      </c>
      <c r="C22" s="7" t="s">
        <v>12</v>
      </c>
      <c r="D22" s="18">
        <v>1</v>
      </c>
      <c r="E22" s="18" t="s">
        <v>10</v>
      </c>
      <c r="F22" s="18">
        <v>21055.5</v>
      </c>
      <c r="G22" s="24">
        <f t="shared" si="1"/>
        <v>27704.605263157897</v>
      </c>
      <c r="H22" s="24">
        <v>7522.3</v>
      </c>
      <c r="I22" s="10">
        <f t="shared" si="3"/>
        <v>3463.0756578947371</v>
      </c>
      <c r="J22" s="8">
        <v>0</v>
      </c>
      <c r="K22" s="29"/>
      <c r="L22" s="8">
        <v>2610.8200000000002</v>
      </c>
      <c r="M22" s="19">
        <f t="shared" si="2"/>
        <v>9222.34</v>
      </c>
    </row>
    <row r="23" spans="1:14" x14ac:dyDescent="0.25">
      <c r="A23" s="78" t="s">
        <v>40</v>
      </c>
      <c r="B23" s="6" t="s">
        <v>106</v>
      </c>
      <c r="C23" s="7" t="s">
        <v>12</v>
      </c>
      <c r="D23" s="18">
        <v>1</v>
      </c>
      <c r="E23" s="94" t="s">
        <v>10</v>
      </c>
      <c r="F23" s="18">
        <v>8669.08</v>
      </c>
      <c r="G23" s="24">
        <f t="shared" si="1"/>
        <v>11406.684210526317</v>
      </c>
      <c r="H23" s="24">
        <v>11557.59</v>
      </c>
      <c r="I23" s="8">
        <f t="shared" si="3"/>
        <v>1425.8355263157896</v>
      </c>
      <c r="J23" s="8">
        <v>0</v>
      </c>
      <c r="K23" s="93"/>
      <c r="L23" s="8">
        <v>408.2</v>
      </c>
      <c r="M23" s="19">
        <f t="shared" si="2"/>
        <v>4130.4399999999996</v>
      </c>
    </row>
    <row r="24" spans="1:14" x14ac:dyDescent="0.25">
      <c r="A24" s="76" t="s">
        <v>41</v>
      </c>
      <c r="B24" s="6" t="s">
        <v>107</v>
      </c>
      <c r="C24" s="7" t="s">
        <v>12</v>
      </c>
      <c r="D24" s="18">
        <v>1</v>
      </c>
      <c r="E24" s="18" t="s">
        <v>10</v>
      </c>
      <c r="F24" s="18">
        <v>10990.84</v>
      </c>
      <c r="G24" s="24">
        <f t="shared" ref="G24" si="4">F24/30.4*40</f>
        <v>14461.63157894737</v>
      </c>
      <c r="H24" s="24">
        <v>7522.3</v>
      </c>
      <c r="I24" s="10">
        <f t="shared" ref="I24" si="5">F24/30.4*20*0.25</f>
        <v>1807.7039473684213</v>
      </c>
      <c r="J24" s="8">
        <v>0</v>
      </c>
      <c r="K24" s="29"/>
      <c r="L24" s="8">
        <v>660.8</v>
      </c>
      <c r="M24" s="19">
        <f t="shared" si="2"/>
        <v>5165.0200000000004</v>
      </c>
    </row>
    <row r="25" spans="1:14" x14ac:dyDescent="0.25">
      <c r="A25" s="79" t="s">
        <v>42</v>
      </c>
      <c r="B25" s="6" t="s">
        <v>51</v>
      </c>
      <c r="C25" s="7" t="s">
        <v>12</v>
      </c>
      <c r="D25" s="18">
        <v>1</v>
      </c>
      <c r="E25" s="28" t="s">
        <v>10</v>
      </c>
      <c r="F25" s="18">
        <v>25013.4</v>
      </c>
      <c r="G25" s="24">
        <f t="shared" si="1"/>
        <v>32912.368421052633</v>
      </c>
      <c r="H25" s="24">
        <v>1934.03</v>
      </c>
      <c r="I25" s="24">
        <f t="shared" si="3"/>
        <v>4114.0460526315792</v>
      </c>
      <c r="J25" s="8">
        <v>0</v>
      </c>
      <c r="K25" s="93"/>
      <c r="L25" s="8">
        <v>3673.96</v>
      </c>
      <c r="M25" s="19">
        <f t="shared" si="2"/>
        <v>10669.720000000001</v>
      </c>
    </row>
    <row r="26" spans="1:14" x14ac:dyDescent="0.25">
      <c r="A26" s="76" t="s">
        <v>43</v>
      </c>
      <c r="B26" s="6" t="s">
        <v>103</v>
      </c>
      <c r="C26" s="7" t="s">
        <v>12</v>
      </c>
      <c r="D26" s="18">
        <v>1</v>
      </c>
      <c r="E26" s="18" t="s">
        <v>11</v>
      </c>
      <c r="F26" s="18">
        <v>7504.08</v>
      </c>
      <c r="G26" s="8">
        <f t="shared" si="1"/>
        <v>9873.7894736842118</v>
      </c>
      <c r="H26" s="8">
        <v>11848.78</v>
      </c>
      <c r="I26" s="8">
        <f t="shared" si="3"/>
        <v>1234.2236842105265</v>
      </c>
      <c r="J26" s="8">
        <v>0</v>
      </c>
      <c r="K26" s="29"/>
      <c r="L26" s="8">
        <v>504.08</v>
      </c>
      <c r="M26" s="19">
        <f t="shared" si="2"/>
        <v>3500</v>
      </c>
    </row>
    <row r="27" spans="1:14" x14ac:dyDescent="0.25">
      <c r="A27" s="76" t="s">
        <v>44</v>
      </c>
      <c r="B27" s="6" t="s">
        <v>117</v>
      </c>
      <c r="C27" s="7" t="s">
        <v>12</v>
      </c>
      <c r="D27" s="18">
        <v>1</v>
      </c>
      <c r="E27" s="18" t="s">
        <v>10</v>
      </c>
      <c r="F27" s="18">
        <v>9800</v>
      </c>
      <c r="G27" s="8">
        <f t="shared" si="1"/>
        <v>12894.736842105265</v>
      </c>
      <c r="H27" s="8">
        <v>3496.99</v>
      </c>
      <c r="I27" s="8">
        <f t="shared" si="3"/>
        <v>1611.8421052631581</v>
      </c>
      <c r="J27" s="8">
        <v>0</v>
      </c>
      <c r="K27" s="91"/>
      <c r="L27" s="8">
        <v>529.88</v>
      </c>
      <c r="M27" s="19">
        <f t="shared" si="2"/>
        <v>4635.0600000000004</v>
      </c>
    </row>
    <row r="28" spans="1:14" x14ac:dyDescent="0.25">
      <c r="A28" s="76" t="s">
        <v>45</v>
      </c>
      <c r="B28" s="6" t="s">
        <v>118</v>
      </c>
      <c r="C28" s="7" t="s">
        <v>12</v>
      </c>
      <c r="D28" s="18">
        <v>1</v>
      </c>
      <c r="E28" s="18" t="s">
        <v>10</v>
      </c>
      <c r="F28" s="18">
        <v>16000</v>
      </c>
      <c r="G28" s="8">
        <f t="shared" si="1"/>
        <v>21052.63157894737</v>
      </c>
      <c r="H28" s="8">
        <v>1592.74</v>
      </c>
      <c r="I28" s="8">
        <f t="shared" si="3"/>
        <v>2631.5789473684213</v>
      </c>
      <c r="J28" s="8">
        <v>0</v>
      </c>
      <c r="K28" s="91"/>
      <c r="L28" s="8">
        <v>1771.48</v>
      </c>
      <c r="M28" s="19">
        <f t="shared" si="2"/>
        <v>7114.26</v>
      </c>
    </row>
    <row r="29" spans="1:14" x14ac:dyDescent="0.25">
      <c r="A29" s="76" t="s">
        <v>46</v>
      </c>
      <c r="B29" s="6" t="s">
        <v>103</v>
      </c>
      <c r="C29" s="7" t="s">
        <v>12</v>
      </c>
      <c r="D29" s="18">
        <v>1</v>
      </c>
      <c r="E29" s="18" t="s">
        <v>11</v>
      </c>
      <c r="F29" s="18">
        <v>10201.120000000001</v>
      </c>
      <c r="G29" s="8">
        <f t="shared" si="1"/>
        <v>13422.526315789475</v>
      </c>
      <c r="H29" s="8">
        <v>1258.83</v>
      </c>
      <c r="I29" s="8">
        <f t="shared" si="3"/>
        <v>1677.8157894736844</v>
      </c>
      <c r="J29" s="8">
        <v>0</v>
      </c>
      <c r="K29" s="91"/>
      <c r="L29" s="8">
        <v>792.62</v>
      </c>
      <c r="M29" s="19">
        <f t="shared" si="2"/>
        <v>4704.25</v>
      </c>
    </row>
    <row r="30" spans="1:14" x14ac:dyDescent="0.25">
      <c r="A30" s="76" t="s">
        <v>47</v>
      </c>
      <c r="B30" s="6" t="s">
        <v>119</v>
      </c>
      <c r="C30" s="7" t="s">
        <v>12</v>
      </c>
      <c r="D30" s="18">
        <v>1</v>
      </c>
      <c r="E30" s="18" t="s">
        <v>11</v>
      </c>
      <c r="F30" s="18">
        <v>7969.36</v>
      </c>
      <c r="G30" s="30">
        <f t="shared" si="1"/>
        <v>10486</v>
      </c>
      <c r="H30" s="30">
        <v>873.37</v>
      </c>
      <c r="I30" s="30">
        <f t="shared" si="3"/>
        <v>1310.75</v>
      </c>
      <c r="J30" s="8">
        <v>0</v>
      </c>
      <c r="K30" s="30"/>
      <c r="L30" s="8">
        <v>332.06</v>
      </c>
      <c r="M30" s="19">
        <f t="shared" si="2"/>
        <v>3818.6499999999996</v>
      </c>
    </row>
    <row r="31" spans="1:14" x14ac:dyDescent="0.25">
      <c r="A31" s="80" t="s">
        <v>48</v>
      </c>
      <c r="B31" s="6" t="s">
        <v>108</v>
      </c>
      <c r="C31" s="7" t="s">
        <v>12</v>
      </c>
      <c r="D31" s="18">
        <v>1</v>
      </c>
      <c r="E31" s="32" t="s">
        <v>11</v>
      </c>
      <c r="F31" s="18">
        <v>5247.46</v>
      </c>
      <c r="G31" s="95">
        <f t="shared" si="1"/>
        <v>6904.5526315789484</v>
      </c>
      <c r="H31" s="95">
        <v>3579.22</v>
      </c>
      <c r="I31" s="96">
        <f t="shared" si="3"/>
        <v>863.06907894736855</v>
      </c>
      <c r="J31" s="8">
        <v>0</v>
      </c>
      <c r="K31" s="96"/>
      <c r="L31" s="8">
        <v>0</v>
      </c>
      <c r="M31" s="19">
        <f t="shared" si="2"/>
        <v>2623.73</v>
      </c>
      <c r="N31" s="31"/>
    </row>
    <row r="32" spans="1:14" x14ac:dyDescent="0.25">
      <c r="A32" s="81" t="s">
        <v>49</v>
      </c>
      <c r="B32" s="6" t="s">
        <v>15</v>
      </c>
      <c r="C32" s="7" t="s">
        <v>12</v>
      </c>
      <c r="D32" s="18">
        <v>1</v>
      </c>
      <c r="E32" s="32" t="s">
        <v>11</v>
      </c>
      <c r="F32" s="18">
        <v>3270.7</v>
      </c>
      <c r="G32" s="8">
        <f t="shared" si="1"/>
        <v>4303.5526315789475</v>
      </c>
      <c r="H32" s="95">
        <v>873.37</v>
      </c>
      <c r="I32" s="8">
        <f t="shared" si="3"/>
        <v>537.94407894736844</v>
      </c>
      <c r="J32" s="8">
        <v>0</v>
      </c>
      <c r="K32" s="20"/>
      <c r="L32" s="8">
        <v>0</v>
      </c>
      <c r="M32" s="19">
        <f t="shared" si="2"/>
        <v>1635.35</v>
      </c>
      <c r="N32" s="31"/>
    </row>
    <row r="33" spans="1:14" x14ac:dyDescent="0.25">
      <c r="A33" s="81" t="s">
        <v>50</v>
      </c>
      <c r="B33" s="6" t="s">
        <v>57</v>
      </c>
      <c r="C33" s="7" t="s">
        <v>12</v>
      </c>
      <c r="D33" s="18">
        <v>1</v>
      </c>
      <c r="E33" s="32" t="s">
        <v>11</v>
      </c>
      <c r="F33" s="18">
        <v>5635.28</v>
      </c>
      <c r="G33" s="8">
        <f t="shared" si="1"/>
        <v>7414.8421052631584</v>
      </c>
      <c r="H33" s="23">
        <v>8065.54</v>
      </c>
      <c r="I33" s="8">
        <f t="shared" si="3"/>
        <v>926.8552631578948</v>
      </c>
      <c r="J33" s="8">
        <v>0</v>
      </c>
      <c r="K33" s="20"/>
      <c r="L33" s="8">
        <v>35.28</v>
      </c>
      <c r="M33" s="19">
        <f t="shared" si="2"/>
        <v>2800</v>
      </c>
      <c r="N33" s="31"/>
    </row>
    <row r="34" spans="1:14" x14ac:dyDescent="0.25">
      <c r="A34" s="82" t="s">
        <v>52</v>
      </c>
      <c r="B34" s="6" t="s">
        <v>120</v>
      </c>
      <c r="C34" s="7" t="s">
        <v>12</v>
      </c>
      <c r="D34" s="18">
        <v>1</v>
      </c>
      <c r="E34" s="18" t="s">
        <v>11</v>
      </c>
      <c r="F34" s="18">
        <v>5248</v>
      </c>
      <c r="G34" s="22">
        <f t="shared" si="1"/>
        <v>6905.2631578947376</v>
      </c>
      <c r="H34" s="22">
        <v>3103.67</v>
      </c>
      <c r="I34" s="33">
        <f t="shared" si="3"/>
        <v>863.1578947368422</v>
      </c>
      <c r="J34" s="8">
        <v>0</v>
      </c>
      <c r="K34" s="33"/>
      <c r="L34" s="8">
        <v>248</v>
      </c>
      <c r="M34" s="19">
        <f t="shared" si="2"/>
        <v>2500</v>
      </c>
      <c r="N34" s="4"/>
    </row>
    <row r="35" spans="1:14" x14ac:dyDescent="0.25">
      <c r="A35" s="34"/>
      <c r="B35" s="6" t="s">
        <v>119</v>
      </c>
      <c r="C35" s="7" t="s">
        <v>12</v>
      </c>
      <c r="D35" s="18">
        <v>1</v>
      </c>
      <c r="E35" s="18" t="s">
        <v>11</v>
      </c>
      <c r="F35" s="18">
        <v>5070.0200000000004</v>
      </c>
      <c r="G35" s="22">
        <f t="shared" si="1"/>
        <v>6671.0789473684226</v>
      </c>
      <c r="H35" s="22">
        <v>2041.95</v>
      </c>
      <c r="I35" s="33">
        <f t="shared" si="3"/>
        <v>833.88486842105283</v>
      </c>
      <c r="J35" s="8">
        <v>-17.010000000000002</v>
      </c>
      <c r="K35" s="33"/>
      <c r="L35" s="8">
        <v>0</v>
      </c>
      <c r="M35" s="19">
        <f t="shared" si="2"/>
        <v>2535.0100000000002</v>
      </c>
      <c r="N35" s="4"/>
    </row>
    <row r="36" spans="1:14" s="36" customFormat="1" x14ac:dyDescent="0.25">
      <c r="A36" s="34"/>
      <c r="B36" s="6" t="s">
        <v>121</v>
      </c>
      <c r="C36" s="7" t="s">
        <v>12</v>
      </c>
      <c r="D36" s="18">
        <v>1</v>
      </c>
      <c r="E36" s="18" t="s">
        <v>11</v>
      </c>
      <c r="F36" s="18">
        <v>3833.38</v>
      </c>
      <c r="G36" s="22">
        <f t="shared" si="1"/>
        <v>5043.9210526315792</v>
      </c>
      <c r="H36" s="22">
        <v>2041.95</v>
      </c>
      <c r="I36" s="33">
        <f t="shared" si="3"/>
        <v>630.4901315789474</v>
      </c>
      <c r="J36" s="8">
        <v>-85.39</v>
      </c>
      <c r="K36" s="33"/>
      <c r="L36" s="8">
        <v>0</v>
      </c>
      <c r="M36" s="19">
        <f t="shared" si="2"/>
        <v>1916.69</v>
      </c>
      <c r="N36" s="35"/>
    </row>
    <row r="37" spans="1:14" x14ac:dyDescent="0.25">
      <c r="A37" s="83" t="s">
        <v>53</v>
      </c>
      <c r="B37" s="6" t="s">
        <v>119</v>
      </c>
      <c r="C37" s="7" t="s">
        <v>12</v>
      </c>
      <c r="D37" s="18">
        <v>1</v>
      </c>
      <c r="E37" s="18" t="s">
        <v>11</v>
      </c>
      <c r="F37" s="18">
        <v>5033.66</v>
      </c>
      <c r="G37" s="22">
        <f t="shared" ref="G37:G66" si="6">F37/30.4*40</f>
        <v>6623.2368421052633</v>
      </c>
      <c r="H37" s="22">
        <v>1592.74</v>
      </c>
      <c r="I37" s="33">
        <f t="shared" si="3"/>
        <v>827.90460526315792</v>
      </c>
      <c r="J37" s="8">
        <v>-18.170000000000002</v>
      </c>
      <c r="K37" s="33"/>
      <c r="L37" s="8">
        <v>0</v>
      </c>
      <c r="M37" s="19">
        <f t="shared" si="2"/>
        <v>2516.83</v>
      </c>
      <c r="N37" s="4"/>
    </row>
    <row r="38" spans="1:14" x14ac:dyDescent="0.25">
      <c r="A38" s="82" t="s">
        <v>54</v>
      </c>
      <c r="B38" s="6" t="s">
        <v>122</v>
      </c>
      <c r="C38" s="7" t="s">
        <v>12</v>
      </c>
      <c r="D38" s="18">
        <v>1</v>
      </c>
      <c r="E38" s="18" t="s">
        <v>11</v>
      </c>
      <c r="F38" s="18">
        <v>6083.32</v>
      </c>
      <c r="G38" s="22">
        <f t="shared" si="6"/>
        <v>8004.3684210526317</v>
      </c>
      <c r="H38" s="22">
        <v>1934.03</v>
      </c>
      <c r="I38" s="33">
        <f t="shared" si="3"/>
        <v>1000.546052631579</v>
      </c>
      <c r="J38" s="8">
        <v>0</v>
      </c>
      <c r="K38" s="33"/>
      <c r="L38" s="8">
        <v>83.32</v>
      </c>
      <c r="M38" s="19">
        <f t="shared" si="2"/>
        <v>3000</v>
      </c>
      <c r="N38" s="4"/>
    </row>
    <row r="39" spans="1:14" x14ac:dyDescent="0.25">
      <c r="A39" s="84" t="s">
        <v>55</v>
      </c>
      <c r="B39" s="6" t="s">
        <v>122</v>
      </c>
      <c r="C39" s="7" t="s">
        <v>12</v>
      </c>
      <c r="D39" s="18">
        <v>1</v>
      </c>
      <c r="E39" s="18" t="s">
        <v>11</v>
      </c>
      <c r="F39" s="18">
        <v>6083.32</v>
      </c>
      <c r="G39" s="22">
        <f t="shared" si="6"/>
        <v>8004.3684210526317</v>
      </c>
      <c r="H39" s="22">
        <v>548.89</v>
      </c>
      <c r="I39" s="22">
        <f t="shared" si="3"/>
        <v>1000.546052631579</v>
      </c>
      <c r="J39" s="8">
        <v>0</v>
      </c>
      <c r="K39" s="37"/>
      <c r="L39" s="8">
        <v>83.32</v>
      </c>
      <c r="M39" s="19">
        <f t="shared" si="2"/>
        <v>3000</v>
      </c>
    </row>
    <row r="40" spans="1:14" x14ac:dyDescent="0.25">
      <c r="A40" s="76" t="s">
        <v>56</v>
      </c>
      <c r="B40" s="6" t="s">
        <v>119</v>
      </c>
      <c r="C40" s="7" t="s">
        <v>12</v>
      </c>
      <c r="D40" s="18">
        <v>1</v>
      </c>
      <c r="E40" s="18" t="s">
        <v>11</v>
      </c>
      <c r="F40" s="18">
        <v>6341.86</v>
      </c>
      <c r="G40" s="22">
        <f t="shared" si="6"/>
        <v>8344.5526315789466</v>
      </c>
      <c r="H40" s="22">
        <v>1934.03</v>
      </c>
      <c r="I40" s="24">
        <f t="shared" si="3"/>
        <v>1043.0690789473683</v>
      </c>
      <c r="J40" s="8">
        <v>0</v>
      </c>
      <c r="K40" s="37"/>
      <c r="L40" s="8">
        <v>341.86</v>
      </c>
      <c r="M40" s="19">
        <f t="shared" si="2"/>
        <v>3000</v>
      </c>
    </row>
    <row r="41" spans="1:14" x14ac:dyDescent="0.25">
      <c r="A41" s="84" t="s">
        <v>58</v>
      </c>
      <c r="B41" s="6" t="s">
        <v>123</v>
      </c>
      <c r="C41" s="7" t="s">
        <v>12</v>
      </c>
      <c r="D41" s="18">
        <v>1</v>
      </c>
      <c r="E41" s="18" t="s">
        <v>11</v>
      </c>
      <c r="F41" s="18">
        <v>12006.34</v>
      </c>
      <c r="G41" s="22">
        <f t="shared" si="6"/>
        <v>15797.815789473683</v>
      </c>
      <c r="H41" s="22">
        <v>1258.83</v>
      </c>
      <c r="I41" s="22">
        <f t="shared" si="3"/>
        <v>1974.7269736842104</v>
      </c>
      <c r="J41" s="8">
        <v>0</v>
      </c>
      <c r="K41" s="37"/>
      <c r="L41" s="8">
        <v>1033.68</v>
      </c>
      <c r="M41" s="19">
        <f t="shared" si="2"/>
        <v>5486.33</v>
      </c>
    </row>
    <row r="42" spans="1:14" x14ac:dyDescent="0.25">
      <c r="A42" s="84" t="s">
        <v>59</v>
      </c>
      <c r="B42" s="6" t="s">
        <v>124</v>
      </c>
      <c r="C42" s="7" t="s">
        <v>12</v>
      </c>
      <c r="D42" s="18">
        <v>1</v>
      </c>
      <c r="E42" s="18" t="s">
        <v>11</v>
      </c>
      <c r="F42" s="18">
        <v>6096.7</v>
      </c>
      <c r="G42" s="22">
        <f t="shared" si="6"/>
        <v>8021.9736842105258</v>
      </c>
      <c r="H42" s="22">
        <v>548.89</v>
      </c>
      <c r="I42" s="22">
        <f t="shared" si="3"/>
        <v>1002.7467105263157</v>
      </c>
      <c r="J42" s="8">
        <v>0</v>
      </c>
      <c r="K42" s="37"/>
      <c r="L42" s="8">
        <v>61.74</v>
      </c>
      <c r="M42" s="19">
        <f t="shared" si="2"/>
        <v>3017.48</v>
      </c>
    </row>
    <row r="43" spans="1:14" x14ac:dyDescent="0.25">
      <c r="A43" s="84" t="s">
        <v>60</v>
      </c>
      <c r="B43" s="6" t="s">
        <v>57</v>
      </c>
      <c r="C43" s="7" t="s">
        <v>12</v>
      </c>
      <c r="D43" s="18">
        <v>1</v>
      </c>
      <c r="E43" s="18" t="s">
        <v>11</v>
      </c>
      <c r="F43" s="18">
        <v>5635.28</v>
      </c>
      <c r="G43" s="22">
        <f t="shared" si="6"/>
        <v>7414.8421052631584</v>
      </c>
      <c r="H43" s="22">
        <v>174.83</v>
      </c>
      <c r="I43" s="22">
        <f t="shared" si="3"/>
        <v>926.8552631578948</v>
      </c>
      <c r="J43" s="8">
        <v>0</v>
      </c>
      <c r="K43" s="37"/>
      <c r="L43" s="8">
        <v>35.28</v>
      </c>
      <c r="M43" s="19">
        <f>(+F43-L43)/2+J43</f>
        <v>2800</v>
      </c>
    </row>
    <row r="44" spans="1:14" x14ac:dyDescent="0.25">
      <c r="A44" s="84" t="s">
        <v>61</v>
      </c>
      <c r="B44" s="6" t="s">
        <v>125</v>
      </c>
      <c r="C44" s="7" t="s">
        <v>12</v>
      </c>
      <c r="D44" s="18">
        <v>1</v>
      </c>
      <c r="E44" s="18" t="s">
        <v>11</v>
      </c>
      <c r="F44" s="18">
        <v>4261.16</v>
      </c>
      <c r="G44" s="22">
        <f t="shared" si="6"/>
        <v>5606.7894736842109</v>
      </c>
      <c r="H44" s="22">
        <v>83.57</v>
      </c>
      <c r="I44" s="22">
        <f t="shared" si="3"/>
        <v>700.84868421052636</v>
      </c>
      <c r="J44" s="8">
        <v>-71.7</v>
      </c>
      <c r="K44" s="37"/>
      <c r="L44" s="8">
        <v>0</v>
      </c>
      <c r="M44" s="19">
        <f>(+F44-L44)/2+J44</f>
        <v>2058.88</v>
      </c>
    </row>
    <row r="45" spans="1:14" x14ac:dyDescent="0.25">
      <c r="A45" s="84" t="s">
        <v>62</v>
      </c>
      <c r="B45" s="6" t="s">
        <v>126</v>
      </c>
      <c r="C45" s="7" t="s">
        <v>12</v>
      </c>
      <c r="D45" s="18">
        <v>1</v>
      </c>
      <c r="E45" s="18" t="s">
        <v>11</v>
      </c>
      <c r="F45" s="18">
        <v>7887.64</v>
      </c>
      <c r="G45" s="22">
        <f t="shared" si="6"/>
        <v>10378.473684210529</v>
      </c>
      <c r="H45" s="22">
        <v>1258.83</v>
      </c>
      <c r="I45" s="22">
        <f t="shared" si="3"/>
        <v>1297.3092105263161</v>
      </c>
      <c r="J45" s="8">
        <v>0</v>
      </c>
      <c r="K45" s="37"/>
      <c r="L45" s="8">
        <v>150.58000000000001</v>
      </c>
      <c r="M45" s="19">
        <f>(+F45-L45)/2+J45</f>
        <v>3868.53</v>
      </c>
    </row>
    <row r="46" spans="1:14" x14ac:dyDescent="0.25">
      <c r="A46" s="84" t="s">
        <v>63</v>
      </c>
      <c r="B46" s="6" t="s">
        <v>127</v>
      </c>
      <c r="C46" s="7" t="s">
        <v>12</v>
      </c>
      <c r="D46" s="18">
        <v>1</v>
      </c>
      <c r="E46" s="18" t="s">
        <v>11</v>
      </c>
      <c r="F46" s="18">
        <v>8704.66</v>
      </c>
      <c r="G46" s="22">
        <f t="shared" ref="G46" si="7">F46/30.4*40</f>
        <v>11453.500000000002</v>
      </c>
      <c r="H46" s="22">
        <v>1384</v>
      </c>
      <c r="I46" s="22">
        <f t="shared" ref="I46" si="8">F46/30.4*20*0.25</f>
        <v>1431.6875000000002</v>
      </c>
      <c r="J46" s="8">
        <v>0</v>
      </c>
      <c r="K46" s="37"/>
      <c r="L46" s="8">
        <v>239.46</v>
      </c>
      <c r="M46" s="19">
        <f>(+F46-L46)/2+J46</f>
        <v>4232.6000000000004</v>
      </c>
    </row>
    <row r="47" spans="1:14" x14ac:dyDescent="0.25">
      <c r="A47" s="84" t="s">
        <v>64</v>
      </c>
      <c r="B47" s="6" t="s">
        <v>122</v>
      </c>
      <c r="C47" s="7" t="s">
        <v>12</v>
      </c>
      <c r="D47" s="18">
        <v>1</v>
      </c>
      <c r="E47" s="18" t="s">
        <v>11</v>
      </c>
      <c r="F47" s="18">
        <v>5248</v>
      </c>
      <c r="G47" s="22">
        <f t="shared" si="6"/>
        <v>6905.2631578947376</v>
      </c>
      <c r="H47" s="22">
        <v>2317.14</v>
      </c>
      <c r="I47" s="22">
        <f t="shared" si="3"/>
        <v>863.1578947368422</v>
      </c>
      <c r="J47" s="8">
        <v>0</v>
      </c>
      <c r="K47" s="40"/>
      <c r="L47" s="8">
        <v>248</v>
      </c>
      <c r="M47" s="19">
        <f t="shared" si="2"/>
        <v>2500</v>
      </c>
    </row>
    <row r="48" spans="1:14" x14ac:dyDescent="0.25">
      <c r="A48" s="77" t="s">
        <v>65</v>
      </c>
      <c r="B48" s="6" t="s">
        <v>122</v>
      </c>
      <c r="C48" s="7" t="s">
        <v>12</v>
      </c>
      <c r="D48" s="18">
        <v>1</v>
      </c>
      <c r="E48" s="28" t="s">
        <v>11</v>
      </c>
      <c r="F48" s="18">
        <v>3833.38</v>
      </c>
      <c r="G48" s="30">
        <f t="shared" si="6"/>
        <v>5043.9210526315792</v>
      </c>
      <c r="H48" s="30">
        <v>873.37</v>
      </c>
      <c r="I48" s="30">
        <f t="shared" si="3"/>
        <v>630.4901315789474</v>
      </c>
      <c r="J48" s="8">
        <v>-85.39</v>
      </c>
      <c r="K48" s="30"/>
      <c r="L48" s="8">
        <v>0</v>
      </c>
      <c r="M48" s="19">
        <f t="shared" si="2"/>
        <v>1916.69</v>
      </c>
    </row>
    <row r="49" spans="1:13" x14ac:dyDescent="0.25">
      <c r="A49" s="76" t="s">
        <v>67</v>
      </c>
      <c r="B49" s="6" t="s">
        <v>101</v>
      </c>
      <c r="C49" s="7" t="s">
        <v>12</v>
      </c>
      <c r="D49" s="18">
        <v>1</v>
      </c>
      <c r="E49" s="18" t="s">
        <v>11</v>
      </c>
      <c r="F49" s="18">
        <v>3828.94</v>
      </c>
      <c r="G49" s="8">
        <f t="shared" si="6"/>
        <v>5038.0789473684208</v>
      </c>
      <c r="H49" s="8">
        <v>1258.83</v>
      </c>
      <c r="I49" s="8">
        <f t="shared" si="3"/>
        <v>629.7598684210526</v>
      </c>
      <c r="J49" s="8">
        <v>-85.53</v>
      </c>
      <c r="K49" s="91"/>
      <c r="L49" s="8">
        <v>0</v>
      </c>
      <c r="M49" s="19">
        <f t="shared" si="2"/>
        <v>1914.47</v>
      </c>
    </row>
    <row r="50" spans="1:13" x14ac:dyDescent="0.25">
      <c r="A50" s="76" t="s">
        <v>68</v>
      </c>
      <c r="B50" s="6" t="s">
        <v>101</v>
      </c>
      <c r="C50" s="7" t="s">
        <v>12</v>
      </c>
      <c r="D50" s="18">
        <v>1</v>
      </c>
      <c r="E50" s="18" t="s">
        <v>11</v>
      </c>
      <c r="F50" s="18">
        <v>3833.38</v>
      </c>
      <c r="G50" s="8">
        <f t="shared" si="6"/>
        <v>5043.9210526315792</v>
      </c>
      <c r="H50" s="8">
        <v>310.2</v>
      </c>
      <c r="I50" s="8">
        <f t="shared" si="3"/>
        <v>630.4901315789474</v>
      </c>
      <c r="J50" s="8">
        <v>-85.39</v>
      </c>
      <c r="K50" s="91"/>
      <c r="L50" s="8">
        <v>0</v>
      </c>
      <c r="M50" s="19">
        <f t="shared" si="2"/>
        <v>1916.69</v>
      </c>
    </row>
    <row r="51" spans="1:13" x14ac:dyDescent="0.25">
      <c r="A51" s="76" t="s">
        <v>69</v>
      </c>
      <c r="B51" s="6" t="s">
        <v>125</v>
      </c>
      <c r="C51" s="7" t="s">
        <v>12</v>
      </c>
      <c r="D51" s="18">
        <v>1</v>
      </c>
      <c r="E51" s="18" t="s">
        <v>11</v>
      </c>
      <c r="F51" s="18">
        <v>7301.86</v>
      </c>
      <c r="G51" s="8">
        <f t="shared" si="6"/>
        <v>9607.71052631579</v>
      </c>
      <c r="H51" s="8">
        <v>1592.74</v>
      </c>
      <c r="I51" s="8">
        <f t="shared" si="3"/>
        <v>1200.9638157894738</v>
      </c>
      <c r="J51" s="8">
        <v>0</v>
      </c>
      <c r="K51" s="97"/>
      <c r="L51" s="8">
        <v>259.44</v>
      </c>
      <c r="M51" s="19">
        <f t="shared" si="2"/>
        <v>3521.21</v>
      </c>
    </row>
    <row r="52" spans="1:13" x14ac:dyDescent="0.25">
      <c r="A52" s="76" t="s">
        <v>70</v>
      </c>
      <c r="B52" s="6" t="s">
        <v>128</v>
      </c>
      <c r="C52" s="7" t="s">
        <v>12</v>
      </c>
      <c r="D52" s="18">
        <v>1</v>
      </c>
      <c r="E52" s="7" t="s">
        <v>11</v>
      </c>
      <c r="F52" s="18">
        <v>6342.16</v>
      </c>
      <c r="G52" s="10">
        <f t="shared" si="6"/>
        <v>8344.9473684210534</v>
      </c>
      <c r="H52" s="10">
        <v>873.37</v>
      </c>
      <c r="I52" s="10">
        <f t="shared" si="3"/>
        <v>1043.1184210526317</v>
      </c>
      <c r="J52" s="8">
        <v>0</v>
      </c>
      <c r="K52" s="10"/>
      <c r="L52" s="8">
        <v>342.16</v>
      </c>
      <c r="M52" s="19">
        <f t="shared" si="2"/>
        <v>3000</v>
      </c>
    </row>
    <row r="53" spans="1:13" x14ac:dyDescent="0.25">
      <c r="A53" s="76" t="s">
        <v>71</v>
      </c>
      <c r="B53" s="6" t="s">
        <v>129</v>
      </c>
      <c r="C53" s="7" t="s">
        <v>12</v>
      </c>
      <c r="D53" s="18">
        <v>1</v>
      </c>
      <c r="E53" s="18" t="s">
        <v>10</v>
      </c>
      <c r="F53" s="18">
        <v>12006.34</v>
      </c>
      <c r="G53" s="10">
        <f t="shared" si="6"/>
        <v>15797.815789473683</v>
      </c>
      <c r="H53" s="8">
        <v>1292.53</v>
      </c>
      <c r="I53" s="10">
        <f t="shared" si="3"/>
        <v>1974.7269736842104</v>
      </c>
      <c r="J53" s="8">
        <v>0</v>
      </c>
      <c r="K53" s="10"/>
      <c r="L53" s="8">
        <v>1033.68</v>
      </c>
      <c r="M53" s="19">
        <f t="shared" ref="M53" si="9">(+F53-L53)/2</f>
        <v>5486.33</v>
      </c>
    </row>
    <row r="54" spans="1:13" x14ac:dyDescent="0.25">
      <c r="A54" s="76" t="s">
        <v>72</v>
      </c>
      <c r="B54" s="6" t="s">
        <v>103</v>
      </c>
      <c r="C54" s="7" t="s">
        <v>12</v>
      </c>
      <c r="D54" s="18">
        <v>1</v>
      </c>
      <c r="E54" s="18" t="s">
        <v>11</v>
      </c>
      <c r="F54" s="18">
        <v>7003.72</v>
      </c>
      <c r="G54" s="8">
        <f t="shared" si="6"/>
        <v>9215.4210526315801</v>
      </c>
      <c r="H54" s="8">
        <v>873.37</v>
      </c>
      <c r="I54" s="8">
        <f t="shared" si="3"/>
        <v>1151.9276315789475</v>
      </c>
      <c r="J54" s="8">
        <v>0</v>
      </c>
      <c r="K54" s="97"/>
      <c r="L54" s="8">
        <v>0</v>
      </c>
      <c r="M54" s="19">
        <f t="shared" si="2"/>
        <v>3501.86</v>
      </c>
    </row>
    <row r="55" spans="1:13" x14ac:dyDescent="0.25">
      <c r="A55" s="76" t="s">
        <v>73</v>
      </c>
      <c r="B55" s="6" t="s">
        <v>109</v>
      </c>
      <c r="C55" s="7" t="s">
        <v>12</v>
      </c>
      <c r="D55" s="18">
        <v>1</v>
      </c>
      <c r="E55" s="18" t="s">
        <v>11</v>
      </c>
      <c r="F55" s="18">
        <v>8874.18</v>
      </c>
      <c r="G55" s="8">
        <f t="shared" ref="G55" si="10">F55/30.4*40</f>
        <v>11676.552631578947</v>
      </c>
      <c r="H55" s="8">
        <v>873.37</v>
      </c>
      <c r="I55" s="8">
        <f t="shared" ref="I55" si="11">F55/30.4*20*0.25</f>
        <v>1459.5690789473683</v>
      </c>
      <c r="J55" s="8">
        <v>0</v>
      </c>
      <c r="K55" s="97"/>
      <c r="L55" s="8">
        <v>430.52</v>
      </c>
      <c r="M55" s="19">
        <f t="shared" ref="M55" si="12">(+F55-L55)/2</f>
        <v>4221.83</v>
      </c>
    </row>
    <row r="56" spans="1:13" x14ac:dyDescent="0.25">
      <c r="A56" s="77" t="s">
        <v>74</v>
      </c>
      <c r="B56" s="6" t="s">
        <v>130</v>
      </c>
      <c r="C56" s="7" t="s">
        <v>12</v>
      </c>
      <c r="D56" s="18">
        <v>1</v>
      </c>
      <c r="E56" s="28" t="s">
        <v>11</v>
      </c>
      <c r="F56" s="18">
        <v>13680.12</v>
      </c>
      <c r="G56" s="8">
        <f t="shared" si="6"/>
        <v>18000.157894736843</v>
      </c>
      <c r="H56" s="8">
        <v>672.92</v>
      </c>
      <c r="I56" s="8">
        <f t="shared" si="3"/>
        <v>2250.0197368421054</v>
      </c>
      <c r="J56" s="8">
        <v>0</v>
      </c>
      <c r="K56" s="91"/>
      <c r="L56" s="8">
        <v>1097.9000000000001</v>
      </c>
      <c r="M56" s="19">
        <f t="shared" si="2"/>
        <v>6291.1100000000006</v>
      </c>
    </row>
    <row r="57" spans="1:13" x14ac:dyDescent="0.25">
      <c r="A57" s="77" t="s">
        <v>75</v>
      </c>
      <c r="B57" s="6" t="s">
        <v>131</v>
      </c>
      <c r="C57" s="7" t="s">
        <v>12</v>
      </c>
      <c r="D57" s="18">
        <v>1</v>
      </c>
      <c r="E57" s="28" t="s">
        <v>11</v>
      </c>
      <c r="F57" s="18">
        <v>4665.58</v>
      </c>
      <c r="G57" s="8">
        <f t="shared" si="6"/>
        <v>6138.9210526315783</v>
      </c>
      <c r="H57" s="8">
        <v>1292.53</v>
      </c>
      <c r="I57" s="8">
        <f t="shared" si="3"/>
        <v>767.36513157894728</v>
      </c>
      <c r="J57" s="8">
        <v>0</v>
      </c>
      <c r="K57" s="91"/>
      <c r="L57" s="8">
        <v>265.58</v>
      </c>
      <c r="M57" s="19">
        <f t="shared" si="2"/>
        <v>2200</v>
      </c>
    </row>
    <row r="58" spans="1:13" x14ac:dyDescent="0.25">
      <c r="A58" s="77" t="s">
        <v>28</v>
      </c>
      <c r="B58" s="6" t="s">
        <v>103</v>
      </c>
      <c r="C58" s="7" t="s">
        <v>12</v>
      </c>
      <c r="D58" s="18">
        <v>1</v>
      </c>
      <c r="E58" s="28" t="s">
        <v>11</v>
      </c>
      <c r="F58" s="18">
        <v>7003.72</v>
      </c>
      <c r="G58" s="8">
        <f t="shared" si="6"/>
        <v>9215.4210526315801</v>
      </c>
      <c r="H58" s="8">
        <v>1934.03</v>
      </c>
      <c r="I58" s="8">
        <f t="shared" si="3"/>
        <v>1151.9276315789475</v>
      </c>
      <c r="J58" s="8">
        <v>0</v>
      </c>
      <c r="K58" s="91"/>
      <c r="L58" s="8">
        <v>0</v>
      </c>
      <c r="M58" s="19">
        <f t="shared" si="2"/>
        <v>3501.86</v>
      </c>
    </row>
    <row r="59" spans="1:13" x14ac:dyDescent="0.25">
      <c r="A59" s="77" t="s">
        <v>76</v>
      </c>
      <c r="B59" s="6" t="s">
        <v>66</v>
      </c>
      <c r="C59" s="7" t="s">
        <v>12</v>
      </c>
      <c r="D59" s="18">
        <v>1</v>
      </c>
      <c r="E59" s="28" t="s">
        <v>11</v>
      </c>
      <c r="F59" s="18">
        <v>6083.32</v>
      </c>
      <c r="G59" s="8">
        <f t="shared" si="6"/>
        <v>8004.3684210526317</v>
      </c>
      <c r="H59" s="8">
        <v>1258.83</v>
      </c>
      <c r="I59" s="8">
        <f t="shared" si="3"/>
        <v>1000.546052631579</v>
      </c>
      <c r="J59" s="8">
        <v>0</v>
      </c>
      <c r="K59" s="91"/>
      <c r="L59" s="8">
        <v>83.32</v>
      </c>
      <c r="M59" s="19">
        <f t="shared" si="2"/>
        <v>3000</v>
      </c>
    </row>
    <row r="60" spans="1:13" s="5" customFormat="1" x14ac:dyDescent="0.25">
      <c r="A60" s="77" t="s">
        <v>28</v>
      </c>
      <c r="B60" s="6" t="s">
        <v>132</v>
      </c>
      <c r="C60" s="7" t="s">
        <v>12</v>
      </c>
      <c r="D60" s="18">
        <v>1</v>
      </c>
      <c r="E60" s="7" t="s">
        <v>10</v>
      </c>
      <c r="F60" s="18">
        <v>12006.34</v>
      </c>
      <c r="G60" s="8">
        <f t="shared" si="6"/>
        <v>15797.815789473683</v>
      </c>
      <c r="H60" s="8">
        <v>873.37</v>
      </c>
      <c r="I60" s="8">
        <f t="shared" si="3"/>
        <v>1974.7269736842104</v>
      </c>
      <c r="J60" s="8">
        <v>0</v>
      </c>
      <c r="K60" s="9"/>
      <c r="L60" s="8">
        <v>1033.68</v>
      </c>
      <c r="M60" s="19">
        <f t="shared" si="2"/>
        <v>5486.33</v>
      </c>
    </row>
    <row r="61" spans="1:13" s="5" customFormat="1" x14ac:dyDescent="0.25">
      <c r="A61" s="77" t="s">
        <v>77</v>
      </c>
      <c r="B61" s="6" t="s">
        <v>133</v>
      </c>
      <c r="C61" s="7" t="s">
        <v>12</v>
      </c>
      <c r="D61" s="18">
        <v>1</v>
      </c>
      <c r="E61" s="7" t="s">
        <v>11</v>
      </c>
      <c r="F61" s="18">
        <v>10046</v>
      </c>
      <c r="G61" s="10">
        <f t="shared" si="6"/>
        <v>13218.42105263158</v>
      </c>
      <c r="H61" s="8">
        <v>873.37</v>
      </c>
      <c r="I61" s="10">
        <f t="shared" si="3"/>
        <v>1652.3026315789475</v>
      </c>
      <c r="J61" s="8">
        <v>0</v>
      </c>
      <c r="K61" s="10"/>
      <c r="L61" s="8">
        <v>558</v>
      </c>
      <c r="M61" s="19">
        <f t="shared" si="2"/>
        <v>4744</v>
      </c>
    </row>
    <row r="62" spans="1:13" s="5" customFormat="1" x14ac:dyDescent="0.25">
      <c r="A62" s="77" t="s">
        <v>78</v>
      </c>
      <c r="B62" s="6" t="s">
        <v>14</v>
      </c>
      <c r="C62" s="7" t="s">
        <v>12</v>
      </c>
      <c r="D62" s="18">
        <v>1</v>
      </c>
      <c r="E62" s="7" t="s">
        <v>11</v>
      </c>
      <c r="F62" s="18">
        <v>8304.4</v>
      </c>
      <c r="G62" s="10">
        <f t="shared" si="6"/>
        <v>10926.842105263158</v>
      </c>
      <c r="H62" s="8">
        <v>310.2</v>
      </c>
      <c r="I62" s="10">
        <f t="shared" si="3"/>
        <v>1365.8552631578948</v>
      </c>
      <c r="J62" s="8">
        <v>0</v>
      </c>
      <c r="K62" s="10"/>
      <c r="L62" s="8">
        <v>368.52</v>
      </c>
      <c r="M62" s="19">
        <f t="shared" si="2"/>
        <v>3967.9399999999996</v>
      </c>
    </row>
    <row r="63" spans="1:13" s="5" customFormat="1" x14ac:dyDescent="0.25">
      <c r="A63" s="77" t="s">
        <v>79</v>
      </c>
      <c r="B63" s="6" t="s">
        <v>14</v>
      </c>
      <c r="C63" s="7" t="s">
        <v>12</v>
      </c>
      <c r="D63" s="18">
        <v>1</v>
      </c>
      <c r="E63" s="7" t="s">
        <v>11</v>
      </c>
      <c r="F63" s="18">
        <v>8212.48</v>
      </c>
      <c r="G63" s="10">
        <f t="shared" si="6"/>
        <v>10805.894736842107</v>
      </c>
      <c r="H63" s="8">
        <v>128.18</v>
      </c>
      <c r="I63" s="10">
        <f t="shared" si="3"/>
        <v>1350.7368421052633</v>
      </c>
      <c r="J63" s="8">
        <v>0</v>
      </c>
      <c r="K63" s="10"/>
      <c r="L63" s="8">
        <v>185.92</v>
      </c>
      <c r="M63" s="19">
        <f t="shared" si="2"/>
        <v>4013.2799999999997</v>
      </c>
    </row>
    <row r="64" spans="1:13" s="5" customFormat="1" x14ac:dyDescent="0.25">
      <c r="A64" s="77" t="s">
        <v>80</v>
      </c>
      <c r="B64" s="6" t="s">
        <v>134</v>
      </c>
      <c r="C64" s="7" t="s">
        <v>12</v>
      </c>
      <c r="D64" s="18">
        <v>1</v>
      </c>
      <c r="E64" s="7" t="s">
        <v>11</v>
      </c>
      <c r="F64" s="18">
        <v>8991.84</v>
      </c>
      <c r="G64" s="10">
        <f t="shared" si="6"/>
        <v>11831.368421052632</v>
      </c>
      <c r="H64" s="8">
        <v>128.18</v>
      </c>
      <c r="I64" s="10">
        <f t="shared" si="3"/>
        <v>1478.921052631579</v>
      </c>
      <c r="J64" s="8">
        <v>0</v>
      </c>
      <c r="K64" s="10"/>
      <c r="L64" s="8">
        <v>443.32</v>
      </c>
      <c r="M64" s="19">
        <f t="shared" si="2"/>
        <v>4274.26</v>
      </c>
    </row>
    <row r="65" spans="1:13" x14ac:dyDescent="0.25">
      <c r="A65" s="77" t="s">
        <v>81</v>
      </c>
      <c r="B65" s="6" t="s">
        <v>135</v>
      </c>
      <c r="C65" s="7" t="s">
        <v>12</v>
      </c>
      <c r="D65" s="18">
        <v>1</v>
      </c>
      <c r="E65" s="28" t="s">
        <v>11</v>
      </c>
      <c r="F65" s="18">
        <v>3714.78</v>
      </c>
      <c r="G65" s="30">
        <f t="shared" si="6"/>
        <v>4887.8684210526317</v>
      </c>
      <c r="H65" s="8">
        <v>1292.53</v>
      </c>
      <c r="I65" s="30">
        <f t="shared" si="3"/>
        <v>610.98355263157896</v>
      </c>
      <c r="J65" s="8">
        <v>-89.18</v>
      </c>
      <c r="K65" s="30"/>
      <c r="L65" s="8">
        <v>0</v>
      </c>
      <c r="M65" s="19">
        <f t="shared" si="2"/>
        <v>1857.39</v>
      </c>
    </row>
    <row r="66" spans="1:13" x14ac:dyDescent="0.25">
      <c r="A66" s="77" t="s">
        <v>82</v>
      </c>
      <c r="B66" s="6" t="s">
        <v>83</v>
      </c>
      <c r="C66" s="7" t="s">
        <v>12</v>
      </c>
      <c r="D66" s="18">
        <v>1</v>
      </c>
      <c r="E66" s="28" t="s">
        <v>11</v>
      </c>
      <c r="F66" s="18">
        <v>8992.2800000000007</v>
      </c>
      <c r="G66" s="30">
        <f t="shared" si="6"/>
        <v>11831.947368421053</v>
      </c>
      <c r="H66" s="8">
        <v>1292.53</v>
      </c>
      <c r="I66" s="30">
        <f t="shared" si="3"/>
        <v>1478.9934210526317</v>
      </c>
      <c r="J66" s="8">
        <v>0</v>
      </c>
      <c r="K66" s="30"/>
      <c r="L66" s="8">
        <v>443.32</v>
      </c>
      <c r="M66" s="19">
        <f t="shared" si="2"/>
        <v>4274.4800000000005</v>
      </c>
    </row>
    <row r="67" spans="1:13" x14ac:dyDescent="0.25">
      <c r="A67" s="77" t="s">
        <v>84</v>
      </c>
      <c r="B67" s="6" t="s">
        <v>89</v>
      </c>
      <c r="C67" s="7" t="s">
        <v>12</v>
      </c>
      <c r="D67" s="18">
        <v>1</v>
      </c>
      <c r="E67" s="28" t="s">
        <v>11</v>
      </c>
      <c r="F67" s="18">
        <v>7883.6</v>
      </c>
      <c r="G67" s="8">
        <f>F67/30.4*40</f>
        <v>10373.157894736843</v>
      </c>
      <c r="H67" s="8">
        <v>1258.83</v>
      </c>
      <c r="I67" s="8">
        <f>F67/30.4*20*0.25</f>
        <v>1296.6447368421054</v>
      </c>
      <c r="J67" s="8">
        <v>0</v>
      </c>
      <c r="K67" s="91"/>
      <c r="L67" s="8">
        <v>322.74</v>
      </c>
      <c r="M67" s="19">
        <f t="shared" ref="M67:M84" si="13">(+F67-L67)/2</f>
        <v>3780.4300000000003</v>
      </c>
    </row>
    <row r="68" spans="1:13" s="5" customFormat="1" x14ac:dyDescent="0.25">
      <c r="A68" s="77" t="s">
        <v>28</v>
      </c>
      <c r="B68" s="6" t="s">
        <v>89</v>
      </c>
      <c r="C68" s="7" t="s">
        <v>12</v>
      </c>
      <c r="D68" s="18">
        <v>1</v>
      </c>
      <c r="E68" s="7" t="s">
        <v>11</v>
      </c>
      <c r="F68" s="18">
        <v>7887.64</v>
      </c>
      <c r="G68" s="10">
        <f t="shared" ref="G68:G84" si="14">F68/30.4*40</f>
        <v>10378.473684210529</v>
      </c>
      <c r="H68" s="8">
        <v>873.37</v>
      </c>
      <c r="I68" s="10">
        <f t="shared" si="3"/>
        <v>1297.3092105263161</v>
      </c>
      <c r="J68" s="8">
        <v>0</v>
      </c>
      <c r="K68" s="10"/>
      <c r="L68" s="8">
        <v>322.74</v>
      </c>
      <c r="M68" s="19">
        <f t="shared" si="13"/>
        <v>3782.4500000000003</v>
      </c>
    </row>
    <row r="69" spans="1:13" x14ac:dyDescent="0.25">
      <c r="A69" s="77" t="s">
        <v>85</v>
      </c>
      <c r="B69" s="6" t="s">
        <v>14</v>
      </c>
      <c r="C69" s="7" t="s">
        <v>12</v>
      </c>
      <c r="D69" s="18">
        <v>1</v>
      </c>
      <c r="E69" s="28" t="s">
        <v>11</v>
      </c>
      <c r="F69" s="18">
        <v>7804.4</v>
      </c>
      <c r="G69" s="30">
        <f t="shared" si="14"/>
        <v>10268.947368421052</v>
      </c>
      <c r="H69" s="8">
        <v>148.69999999999999</v>
      </c>
      <c r="I69" s="30">
        <f t="shared" si="3"/>
        <v>1283.6184210526314</v>
      </c>
      <c r="J69" s="8">
        <v>0</v>
      </c>
      <c r="K69" s="30"/>
      <c r="L69" s="8">
        <v>531.84</v>
      </c>
      <c r="M69" s="19">
        <f t="shared" si="13"/>
        <v>3636.2799999999997</v>
      </c>
    </row>
    <row r="70" spans="1:13" x14ac:dyDescent="0.25">
      <c r="A70" s="77" t="s">
        <v>86</v>
      </c>
      <c r="B70" s="6" t="s">
        <v>136</v>
      </c>
      <c r="C70" s="7" t="s">
        <v>12</v>
      </c>
      <c r="D70" s="18">
        <v>1</v>
      </c>
      <c r="E70" s="28" t="s">
        <v>11</v>
      </c>
      <c r="F70" s="18">
        <v>7331.32</v>
      </c>
      <c r="G70" s="30">
        <f t="shared" si="14"/>
        <v>9646.4736842105267</v>
      </c>
      <c r="H70" s="8">
        <v>548.89</v>
      </c>
      <c r="I70" s="30">
        <f t="shared" si="3"/>
        <v>1205.8092105263158</v>
      </c>
      <c r="J70" s="8">
        <v>0</v>
      </c>
      <c r="K70" s="30"/>
      <c r="L70" s="8">
        <v>331.32</v>
      </c>
      <c r="M70" s="19">
        <f t="shared" si="13"/>
        <v>3500</v>
      </c>
    </row>
    <row r="71" spans="1:13" x14ac:dyDescent="0.25">
      <c r="A71" s="77" t="s">
        <v>28</v>
      </c>
      <c r="B71" s="6" t="s">
        <v>135</v>
      </c>
      <c r="C71" s="7" t="s">
        <v>12</v>
      </c>
      <c r="D71" s="18">
        <v>1</v>
      </c>
      <c r="E71" s="28" t="s">
        <v>11</v>
      </c>
      <c r="F71" s="18">
        <v>7258</v>
      </c>
      <c r="G71" s="30">
        <f t="shared" si="14"/>
        <v>9550</v>
      </c>
      <c r="H71" s="8">
        <v>873.37</v>
      </c>
      <c r="I71" s="30">
        <f t="shared" si="3"/>
        <v>1193.75</v>
      </c>
      <c r="J71" s="8">
        <v>0</v>
      </c>
      <c r="K71" s="30"/>
      <c r="L71" s="8">
        <v>254.26</v>
      </c>
      <c r="M71" s="19">
        <f t="shared" si="13"/>
        <v>3501.87</v>
      </c>
    </row>
    <row r="72" spans="1:13" x14ac:dyDescent="0.25">
      <c r="A72" s="77" t="s">
        <v>87</v>
      </c>
      <c r="B72" s="6" t="s">
        <v>31</v>
      </c>
      <c r="C72" s="7" t="s">
        <v>12</v>
      </c>
      <c r="D72" s="18">
        <v>1</v>
      </c>
      <c r="E72" s="28" t="s">
        <v>11</v>
      </c>
      <c r="F72" s="18">
        <v>6833.7</v>
      </c>
      <c r="G72" s="30">
        <f t="shared" si="14"/>
        <v>8991.71052631579</v>
      </c>
      <c r="H72" s="8">
        <v>1292.53</v>
      </c>
      <c r="I72" s="30">
        <f t="shared" si="3"/>
        <v>1123.9638157894738</v>
      </c>
      <c r="J72" s="8">
        <v>0</v>
      </c>
      <c r="K72" s="30"/>
      <c r="L72" s="8">
        <v>433.7</v>
      </c>
      <c r="M72" s="19">
        <f t="shared" si="13"/>
        <v>3200</v>
      </c>
    </row>
    <row r="73" spans="1:13" x14ac:dyDescent="0.25">
      <c r="A73" s="77" t="s">
        <v>88</v>
      </c>
      <c r="B73" s="6" t="s">
        <v>137</v>
      </c>
      <c r="C73" s="7" t="s">
        <v>12</v>
      </c>
      <c r="D73" s="18">
        <v>1</v>
      </c>
      <c r="E73" s="28" t="s">
        <v>11</v>
      </c>
      <c r="F73" s="18">
        <v>12006.34</v>
      </c>
      <c r="G73" s="30">
        <f t="shared" si="14"/>
        <v>15797.815789473683</v>
      </c>
      <c r="H73" s="8">
        <v>548.89</v>
      </c>
      <c r="I73" s="30">
        <f t="shared" si="3"/>
        <v>1974.7269736842104</v>
      </c>
      <c r="J73" s="8">
        <v>0</v>
      </c>
      <c r="K73" s="30"/>
      <c r="L73" s="8">
        <v>1033.68</v>
      </c>
      <c r="M73" s="19">
        <f t="shared" si="13"/>
        <v>5486.33</v>
      </c>
    </row>
    <row r="74" spans="1:13" x14ac:dyDescent="0.25">
      <c r="A74" s="77" t="s">
        <v>90</v>
      </c>
      <c r="B74" s="6" t="s">
        <v>138</v>
      </c>
      <c r="C74" s="7" t="s">
        <v>12</v>
      </c>
      <c r="D74" s="18">
        <v>1</v>
      </c>
      <c r="E74" s="28" t="s">
        <v>11</v>
      </c>
      <c r="F74" s="18">
        <v>7003.72</v>
      </c>
      <c r="G74" s="8">
        <f t="shared" si="14"/>
        <v>9215.4210526315801</v>
      </c>
      <c r="H74" s="8">
        <v>1258.83</v>
      </c>
      <c r="I74" s="8">
        <f t="shared" si="3"/>
        <v>1151.9276315789475</v>
      </c>
      <c r="J74" s="8">
        <v>0</v>
      </c>
      <c r="K74" s="91"/>
      <c r="L74" s="8">
        <v>0</v>
      </c>
      <c r="M74" s="19">
        <f t="shared" si="13"/>
        <v>3501.86</v>
      </c>
    </row>
    <row r="75" spans="1:13" s="36" customFormat="1" x14ac:dyDescent="0.25">
      <c r="A75" s="44"/>
      <c r="B75" s="6" t="s">
        <v>139</v>
      </c>
      <c r="C75" s="7" t="s">
        <v>12</v>
      </c>
      <c r="D75" s="18">
        <v>1</v>
      </c>
      <c r="E75" s="28" t="s">
        <v>11</v>
      </c>
      <c r="F75" s="18">
        <v>7003.72</v>
      </c>
      <c r="G75" s="8">
        <f t="shared" si="14"/>
        <v>9215.4210526315801</v>
      </c>
      <c r="H75" s="8">
        <v>1258.83</v>
      </c>
      <c r="I75" s="8">
        <f t="shared" si="3"/>
        <v>1151.9276315789475</v>
      </c>
      <c r="J75" s="8">
        <v>0</v>
      </c>
      <c r="K75" s="91"/>
      <c r="L75" s="8">
        <v>0</v>
      </c>
      <c r="M75" s="19">
        <f t="shared" si="13"/>
        <v>3501.86</v>
      </c>
    </row>
    <row r="76" spans="1:13" x14ac:dyDescent="0.25">
      <c r="A76" s="85" t="s">
        <v>92</v>
      </c>
      <c r="B76" s="6" t="s">
        <v>91</v>
      </c>
      <c r="C76" s="7" t="s">
        <v>12</v>
      </c>
      <c r="D76" s="18">
        <v>1</v>
      </c>
      <c r="E76" s="28" t="s">
        <v>11</v>
      </c>
      <c r="F76" s="18">
        <v>10005.24</v>
      </c>
      <c r="G76" s="30">
        <f t="shared" si="14"/>
        <v>13164.789473684212</v>
      </c>
      <c r="H76" s="8">
        <v>548.89</v>
      </c>
      <c r="I76" s="30">
        <f t="shared" si="3"/>
        <v>1645.5986842105265</v>
      </c>
      <c r="J76" s="8">
        <v>0</v>
      </c>
      <c r="K76" s="30"/>
      <c r="L76" s="8">
        <v>771.3</v>
      </c>
      <c r="M76" s="19">
        <f t="shared" si="13"/>
        <v>4616.97</v>
      </c>
    </row>
    <row r="77" spans="1:13" x14ac:dyDescent="0.25">
      <c r="A77" s="77" t="s">
        <v>93</v>
      </c>
      <c r="B77" s="6" t="s">
        <v>91</v>
      </c>
      <c r="C77" s="7" t="s">
        <v>12</v>
      </c>
      <c r="D77" s="18">
        <v>1</v>
      </c>
      <c r="E77" s="28" t="s">
        <v>11</v>
      </c>
      <c r="F77" s="18">
        <v>10005.24</v>
      </c>
      <c r="G77" s="30">
        <f t="shared" si="14"/>
        <v>13164.789473684212</v>
      </c>
      <c r="H77" s="8">
        <v>873.37</v>
      </c>
      <c r="I77" s="30">
        <f t="shared" si="3"/>
        <v>1645.5986842105265</v>
      </c>
      <c r="J77" s="8">
        <v>0</v>
      </c>
      <c r="K77" s="30"/>
      <c r="L77" s="8">
        <v>771.3</v>
      </c>
      <c r="M77" s="19">
        <f t="shared" si="13"/>
        <v>4616.97</v>
      </c>
    </row>
    <row r="78" spans="1:13" x14ac:dyDescent="0.25">
      <c r="A78" s="77" t="s">
        <v>94</v>
      </c>
      <c r="B78" s="6" t="s">
        <v>103</v>
      </c>
      <c r="C78" s="7" t="s">
        <v>12</v>
      </c>
      <c r="D78" s="18">
        <v>1</v>
      </c>
      <c r="E78" s="28" t="s">
        <v>11</v>
      </c>
      <c r="F78" s="18">
        <v>5002.62</v>
      </c>
      <c r="G78" s="30">
        <f t="shared" si="14"/>
        <v>6582.3947368421059</v>
      </c>
      <c r="H78" s="8">
        <v>5084.2700000000004</v>
      </c>
      <c r="I78" s="30">
        <f t="shared" si="3"/>
        <v>822.79934210526324</v>
      </c>
      <c r="J78" s="8">
        <v>0</v>
      </c>
      <c r="K78" s="30"/>
      <c r="L78" s="8">
        <v>0</v>
      </c>
      <c r="M78" s="19">
        <f t="shared" si="13"/>
        <v>2501.31</v>
      </c>
    </row>
    <row r="79" spans="1:13" x14ac:dyDescent="0.25">
      <c r="A79" s="76" t="s">
        <v>95</v>
      </c>
      <c r="B79" s="6" t="s">
        <v>96</v>
      </c>
      <c r="C79" s="7" t="s">
        <v>12</v>
      </c>
      <c r="D79" s="18">
        <v>1</v>
      </c>
      <c r="E79" s="18" t="s">
        <v>11</v>
      </c>
      <c r="F79" s="18">
        <v>13757.74</v>
      </c>
      <c r="G79" s="45">
        <f t="shared" si="14"/>
        <v>18102.28947368421</v>
      </c>
      <c r="H79" s="45">
        <v>1934.03</v>
      </c>
      <c r="I79" s="45">
        <f t="shared" si="3"/>
        <v>2262.7861842105262</v>
      </c>
      <c r="J79" s="8">
        <v>0</v>
      </c>
      <c r="K79" s="91"/>
      <c r="L79" s="8">
        <v>1536.48</v>
      </c>
      <c r="M79" s="19">
        <f t="shared" si="13"/>
        <v>6110.63</v>
      </c>
    </row>
    <row r="80" spans="1:13" x14ac:dyDescent="0.25">
      <c r="A80" s="76" t="s">
        <v>97</v>
      </c>
      <c r="B80" s="6" t="s">
        <v>140</v>
      </c>
      <c r="C80" s="7" t="s">
        <v>12</v>
      </c>
      <c r="D80" s="18">
        <v>1</v>
      </c>
      <c r="E80" s="7" t="s">
        <v>11</v>
      </c>
      <c r="F80" s="18">
        <v>13757.74</v>
      </c>
      <c r="G80" s="45">
        <f>F80/30.4*40</f>
        <v>18102.28947368421</v>
      </c>
      <c r="H80" s="45">
        <v>558.16</v>
      </c>
      <c r="I80" s="45">
        <f>F80/30.4*20*0.25</f>
        <v>2262.7861842105262</v>
      </c>
      <c r="J80" s="8">
        <v>0</v>
      </c>
      <c r="K80" s="91"/>
      <c r="L80" s="8">
        <v>1536.48</v>
      </c>
      <c r="M80" s="19">
        <f t="shared" si="13"/>
        <v>6110.63</v>
      </c>
    </row>
    <row r="81" spans="1:13" x14ac:dyDescent="0.25">
      <c r="A81" s="76" t="s">
        <v>98</v>
      </c>
      <c r="B81" s="6" t="s">
        <v>141</v>
      </c>
      <c r="C81" s="7" t="s">
        <v>12</v>
      </c>
      <c r="D81" s="18">
        <v>1</v>
      </c>
      <c r="E81" s="7" t="s">
        <v>10</v>
      </c>
      <c r="F81" s="18">
        <v>25013.4</v>
      </c>
      <c r="G81" s="45">
        <f>F81/30.4*40</f>
        <v>32912.368421052633</v>
      </c>
      <c r="H81" s="45">
        <v>315.83</v>
      </c>
      <c r="I81" s="45">
        <f>F81/30.4*20*0.25</f>
        <v>4114.0460526315792</v>
      </c>
      <c r="J81" s="8">
        <v>0</v>
      </c>
      <c r="K81" s="20"/>
      <c r="L81" s="8">
        <v>3673.96</v>
      </c>
      <c r="M81" s="19">
        <f t="shared" si="13"/>
        <v>10669.720000000001</v>
      </c>
    </row>
    <row r="82" spans="1:13" x14ac:dyDescent="0.25">
      <c r="A82" s="76" t="s">
        <v>99</v>
      </c>
      <c r="B82" s="6" t="s">
        <v>142</v>
      </c>
      <c r="C82" s="7" t="s">
        <v>12</v>
      </c>
      <c r="D82" s="18">
        <v>1</v>
      </c>
      <c r="E82" s="7" t="s">
        <v>10</v>
      </c>
      <c r="F82" s="18">
        <v>10005.24</v>
      </c>
      <c r="G82" s="45">
        <f>F82/30.4*40</f>
        <v>13164.789473684212</v>
      </c>
      <c r="H82" s="45">
        <v>1968.78</v>
      </c>
      <c r="I82" s="45">
        <f>F82/30.4*20*0.25</f>
        <v>1645.5986842105265</v>
      </c>
      <c r="J82" s="8">
        <v>0</v>
      </c>
      <c r="K82" s="39"/>
      <c r="L82" s="8">
        <v>771.3</v>
      </c>
      <c r="M82" s="19">
        <f t="shared" si="13"/>
        <v>4616.97</v>
      </c>
    </row>
    <row r="83" spans="1:13" x14ac:dyDescent="0.25">
      <c r="A83" s="76" t="s">
        <v>28</v>
      </c>
      <c r="B83" s="6" t="s">
        <v>103</v>
      </c>
      <c r="C83" s="7" t="s">
        <v>12</v>
      </c>
      <c r="D83" s="18">
        <v>1</v>
      </c>
      <c r="E83" s="7" t="s">
        <v>11</v>
      </c>
      <c r="F83" s="18">
        <v>6263.06</v>
      </c>
      <c r="G83" s="45">
        <f>F83/30.4*40</f>
        <v>8240.8684210526335</v>
      </c>
      <c r="H83" s="45">
        <v>1934.03</v>
      </c>
      <c r="I83" s="45">
        <f>F83/30.4*20*0.25</f>
        <v>1030.1085526315792</v>
      </c>
      <c r="J83" s="8">
        <v>0</v>
      </c>
      <c r="K83" s="91"/>
      <c r="L83" s="8">
        <v>113.72</v>
      </c>
      <c r="M83" s="19">
        <f t="shared" si="13"/>
        <v>3074.67</v>
      </c>
    </row>
    <row r="84" spans="1:13" x14ac:dyDescent="0.25">
      <c r="A84" s="76" t="s">
        <v>100</v>
      </c>
      <c r="B84" s="6" t="s">
        <v>143</v>
      </c>
      <c r="C84" s="7" t="s">
        <v>12</v>
      </c>
      <c r="D84" s="18">
        <v>1</v>
      </c>
      <c r="E84" s="7" t="s">
        <v>10</v>
      </c>
      <c r="F84" s="18">
        <v>12006.34</v>
      </c>
      <c r="G84" s="45">
        <f t="shared" si="14"/>
        <v>15797.815789473683</v>
      </c>
      <c r="H84" s="45">
        <v>1592.74</v>
      </c>
      <c r="I84" s="45">
        <f t="shared" ref="I84" si="15">F84/30.4*20*0.25</f>
        <v>1974.7269736842104</v>
      </c>
      <c r="J84" s="8">
        <v>0</v>
      </c>
      <c r="K84" s="91"/>
      <c r="L84" s="8">
        <v>1033.68</v>
      </c>
      <c r="M84" s="19">
        <f t="shared" si="13"/>
        <v>5486.33</v>
      </c>
    </row>
    <row r="85" spans="1:13" x14ac:dyDescent="0.25">
      <c r="A85" s="46"/>
      <c r="B85" s="41"/>
      <c r="C85" s="18"/>
      <c r="D85" s="18"/>
      <c r="E85" s="42"/>
      <c r="F85" s="8"/>
      <c r="G85" s="22"/>
      <c r="H85" s="47"/>
      <c r="I85" s="48"/>
      <c r="J85" s="33"/>
      <c r="K85" s="33"/>
      <c r="L85" s="22"/>
      <c r="M85" s="19"/>
    </row>
    <row r="86" spans="1:13" x14ac:dyDescent="0.25">
      <c r="A86" s="49"/>
      <c r="B86" s="50"/>
      <c r="C86" s="51"/>
      <c r="D86" s="51"/>
      <c r="E86" s="52"/>
      <c r="F86" s="53"/>
      <c r="G86" s="54"/>
      <c r="H86" s="54"/>
      <c r="I86" s="54"/>
      <c r="J86" s="55"/>
      <c r="K86" s="55"/>
      <c r="L86" s="54"/>
      <c r="M86" s="56"/>
    </row>
    <row r="88" spans="1:13" x14ac:dyDescent="0.25">
      <c r="B88" s="74" t="s">
        <v>16</v>
      </c>
      <c r="M88" s="57"/>
    </row>
    <row r="89" spans="1:13" x14ac:dyDescent="0.25">
      <c r="B89" s="74" t="s">
        <v>17</v>
      </c>
      <c r="M89" s="58"/>
    </row>
    <row r="90" spans="1:13" x14ac:dyDescent="0.25">
      <c r="B90" s="74" t="s">
        <v>18</v>
      </c>
    </row>
    <row r="91" spans="1:13" x14ac:dyDescent="0.25">
      <c r="B91" s="74" t="s">
        <v>19</v>
      </c>
    </row>
    <row r="92" spans="1:13" x14ac:dyDescent="0.25">
      <c r="A92" s="11"/>
    </row>
  </sheetData>
  <mergeCells count="17">
    <mergeCell ref="F6:F7"/>
    <mergeCell ref="M6:M7"/>
    <mergeCell ref="A1:M1"/>
    <mergeCell ref="B3:F3"/>
    <mergeCell ref="I3:M3"/>
    <mergeCell ref="B4:E4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AMD</cp:lastModifiedBy>
  <cp:lastPrinted>2024-09-24T15:17:23Z</cp:lastPrinted>
  <dcterms:created xsi:type="dcterms:W3CDTF">2024-09-24T15:17:03Z</dcterms:created>
  <dcterms:modified xsi:type="dcterms:W3CDTF">2024-09-24T17:38:38Z</dcterms:modified>
</cp:coreProperties>
</file>